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Bazlamit\Downloads\"/>
    </mc:Choice>
  </mc:AlternateContent>
  <xr:revisionPtr revIDLastSave="0" documentId="8_{482750CE-31A6-4444-B7D4-D4133D1BD71D}" xr6:coauthVersionLast="47" xr6:coauthVersionMax="47" xr10:uidLastSave="{00000000-0000-0000-0000-000000000000}"/>
  <bookViews>
    <workbookView xWindow="27240" yWindow="-5745" windowWidth="21600" windowHeight="10980" xr2:uid="{00000000-000D-0000-FFFF-FFFF00000000}"/>
  </bookViews>
  <sheets>
    <sheet name="Summary" sheetId="1" r:id="rId1"/>
    <sheet name="Pay Item List" sheetId="3" r:id="rId2"/>
  </sheets>
  <definedNames>
    <definedName name="_xlnm.Print_Area" localSheetId="0">Summary!$A$1:$I$55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6" i="1"/>
  <c r="B22" i="1" s="1"/>
  <c r="B48" i="1"/>
  <c r="D13" i="1" l="1"/>
  <c r="B41" i="1" l="1"/>
  <c r="B29" i="1" l="1"/>
  <c r="B37" i="1" l="1"/>
  <c r="B26" i="1" l="1"/>
  <c r="B39" i="1"/>
  <c r="B34" i="1" l="1"/>
  <c r="B31" i="1" l="1"/>
</calcChain>
</file>

<file path=xl/sharedStrings.xml><?xml version="1.0" encoding="utf-8"?>
<sst xmlns="http://schemas.openxmlformats.org/spreadsheetml/2006/main" count="436" uniqueCount="280">
  <si>
    <t>AADT</t>
  </si>
  <si>
    <t>Pavement Surface</t>
  </si>
  <si>
    <t>DES:</t>
  </si>
  <si>
    <t>Pavment Marking Material Selection:</t>
  </si>
  <si>
    <t>Centerline</t>
  </si>
  <si>
    <t>Edgelines</t>
  </si>
  <si>
    <t>Transverse Markings</t>
  </si>
  <si>
    <t>Centerline RPM's</t>
  </si>
  <si>
    <t>Delineators</t>
  </si>
  <si>
    <t>Centerline Rumble Stripes</t>
  </si>
  <si>
    <t>Edgeline Rumble Stripes</t>
  </si>
  <si>
    <t>Raised Pavement Markers (RPM's):</t>
  </si>
  <si>
    <t>Rumble Stripes:</t>
  </si>
  <si>
    <t>Delineators:</t>
  </si>
  <si>
    <t>Roadway Type</t>
  </si>
  <si>
    <t>Curb Ramps in Project Limits</t>
  </si>
  <si>
    <t>LPA Uses Piano Key Layout</t>
  </si>
  <si>
    <t>Midblock Crosswalk</t>
  </si>
  <si>
    <t>Route and Project Limits</t>
  </si>
  <si>
    <t>Comments:</t>
  </si>
  <si>
    <t>Est. Pavement Service Life (yrs)</t>
  </si>
  <si>
    <t>Functional Classification</t>
  </si>
  <si>
    <t>Lane Line RPM's (incl. turn lanes)</t>
  </si>
  <si>
    <t>Design Speed (mph)</t>
  </si>
  <si>
    <t>Lane Width (ft)</t>
  </si>
  <si>
    <t>Paved Shoulder Width (ft)</t>
  </si>
  <si>
    <t>N/A</t>
  </si>
  <si>
    <t>Yes</t>
  </si>
  <si>
    <t>Crosswalk Marking Pattern:</t>
  </si>
  <si>
    <t>Shoulder Rumble Strips</t>
  </si>
  <si>
    <t>Lane Lines (incl. turn lanes)</t>
  </si>
  <si>
    <t>Pavement Marking Material Summary</t>
  </si>
  <si>
    <t>HMA</t>
  </si>
  <si>
    <t>Designer:</t>
  </si>
  <si>
    <t>Date: xx/xx/20xx</t>
  </si>
  <si>
    <t>Other Principal Arterial</t>
  </si>
  <si>
    <t>Divided Highway</t>
  </si>
  <si>
    <t>Reviewer:</t>
  </si>
  <si>
    <t>Pay Item Codes:</t>
  </si>
  <si>
    <t>606-11064 MILLED PCCP CORRUGATIONS, CONVENTIONAL</t>
  </si>
  <si>
    <t>606-12399 MILLED HMA CORRUGATIONS, CONVENTIONAL</t>
  </si>
  <si>
    <t>606-12400 MILLED HMA CORRUGATIONS, SINUSOIDAL</t>
  </si>
  <si>
    <t>804-11920 DELINEATOR POST FLEXIBLE, TYPE I</t>
  </si>
  <si>
    <t>808-12448 CURB PAINTING</t>
  </si>
  <si>
    <t>808-95933 CURB, PAINTING, YELLOW</t>
  </si>
  <si>
    <t>808-06716 LINE, REMOVE</t>
  </si>
  <si>
    <t>808-75994 PRISMATIC REFLECTOR</t>
  </si>
  <si>
    <t>808-09381 RETRO-REFLECTIVITY TESTING</t>
  </si>
  <si>
    <t>808-75998 SNOWPLOWABLE RAISED PAVEMENT MARKER</t>
  </si>
  <si>
    <t>808-75996 SNOWPLOWABLE RAISED PAVEMENT MARKER, REMOVE</t>
  </si>
  <si>
    <t>808-12032 GROOVING FOR PAVEMENT MKNGS</t>
  </si>
  <si>
    <t>808-10089 LINE, MULTI-COMP, BROKEN, WHITE, 12 IN</t>
  </si>
  <si>
    <t>808-10071 LINE, MULTI-COMP, BROKEN, WHITE, 6 IN</t>
  </si>
  <si>
    <t>808-03179 PAVEMENT MESSAGE MKNG PREFORM PLA, WORD ONLY</t>
  </si>
  <si>
    <t>808-10192 PAVEMENT MESSAGE MKNG, MULTI-COMP, BIKE SYMBOL</t>
  </si>
  <si>
    <t>808-12021 PAVEMENT MESSAGE MKNG, MULTI-COMP, BUS</t>
  </si>
  <si>
    <t>808-10052 PAVEMENT MESSAGE MKNG, MULTI-COMP, ONLY</t>
  </si>
  <si>
    <t>808-11516 PAVEMENT MESSAGE MKNG, MULTI-COMP, PED XING</t>
  </si>
  <si>
    <t>808-10053 PAVEMENT MESSAGE MKNG, MULTI-COMP, RXR</t>
  </si>
  <si>
    <t>808-11727 PAVEMENT MESSAGE MKNG, MULTI-COMP, SHARED LANE</t>
  </si>
  <si>
    <t>808-10046 PAVEMENT MESSAGE MKNG, MULTI-COMP, SIGNAL</t>
  </si>
  <si>
    <t>808-97222 PAVEMENT MESSAGE MKNG, PAINT, ADA ACCESSIBLE SYMBOL</t>
  </si>
  <si>
    <t>808-03442 PAVEMENT MESSAGE MKNG, PAINT, BIKE SYMBOL</t>
  </si>
  <si>
    <t>808-06723 PAVEMENT MESSAGE MKNG, PAINT, LANE INDICATION ARROW</t>
  </si>
  <si>
    <t>808-06724 PAVEMENT MESSAGE MKNG, PAINT, ONLY</t>
  </si>
  <si>
    <t>808-75140 PAVEMENT MESSAGE MKNG, PAINT, RXR</t>
  </si>
  <si>
    <t>808-06068 PAVEMENT MESSAGE MKNG, PREFORM PLA, ADA ACCESSIBLE SYMBOL</t>
  </si>
  <si>
    <t>808-96621 PAVEMENT MESSAGE MKNG, PREFORM PLA, DIAMOND</t>
  </si>
  <si>
    <t>808-75071 PAVEMENT MESSAGE MKNG, PREFORM PLA, LANE INDICATION ARROW</t>
  </si>
  <si>
    <t>808-75073 PAVEMENT MESSAGE MKNG, PREFORM PLA, ONLY</t>
  </si>
  <si>
    <t>808-04211 PAVEMENT MESSAGE MKNG, PREFORM PLA, PED XING</t>
  </si>
  <si>
    <t>808-96575 PAVEMENT MESSAGE MKNG, PREFORM PLA, WORD BIKE</t>
  </si>
  <si>
    <t>808-01328 PAVEMENT MESSAGE MKNG, PREFORM PLA, WRONG WAY RAMP ARROW</t>
  </si>
  <si>
    <t>808-05866 PAVEMENT MESSAGE MKNG, REMOVE</t>
  </si>
  <si>
    <t>808-12013 PAVEMENT MESSAGE MKNG, THERMO , SHARED LANE</t>
  </si>
  <si>
    <t>808-97664 PAVEMENT MESSAGE MKNG, THERMO ADA ACCESSIBLE SYMBOL</t>
  </si>
  <si>
    <t>808-11964 PAVEMENT MESSAGE MKNG, THERMO CURVE SPEED</t>
  </si>
  <si>
    <t>808-75320 PAVEMENT MESSAGE MKNG, THERMO LANE INDICATION ARROW</t>
  </si>
  <si>
    <t>808-75325 PAVEMENT MESSAGE MKNG, THERMO ONLY</t>
  </si>
  <si>
    <t>808-75330 PAVEMENT MESSAGE MKNG, THERMO PED XING</t>
  </si>
  <si>
    <t>808-75340 PAVEMENT MESSAGE MKNG, THERMO RXR</t>
  </si>
  <si>
    <t>808-75350 PAVEMENT MESSAGE MKNG, THERMO SCHOOL</t>
  </si>
  <si>
    <t>808-97322 PAVEMENT MESSAGE MKNG, THERMO SIGNAL AHEAD</t>
  </si>
  <si>
    <t>808-94435 PAVEMENT MESSAGE MKNG, THERMO STOP</t>
  </si>
  <si>
    <t>808-04097 PAVEMENT MESSAGE MKNG, THERMO, AHEAD</t>
  </si>
  <si>
    <t>808-03775 PAVEMENT MESSAGE MKNG, THERMO, BIKE</t>
  </si>
  <si>
    <t>808-02977 PAVEMENT MESSAGE MKNG, THERMO, BIKE SYMBOL</t>
  </si>
  <si>
    <t>808-03114 PAVEMENT MESSAGE MKNG, THERMO, CROSSING, 8 FT</t>
  </si>
  <si>
    <t>808-09503 PAVEMENT MESSAGE MKNG, THERMO, DIAMOND</t>
  </si>
  <si>
    <t>808-04096 PAVEMENT MESSAGE MKNG, THERMO, LANE</t>
  </si>
  <si>
    <t>808-11963 PAVEMENT MESSAGE MKNG, THERMO, MPH</t>
  </si>
  <si>
    <t>808-01296 PAVEMENT MESSAGE MKNG, THERMO, STOP AHEAD</t>
  </si>
  <si>
    <t>808-02976 PAVEMENT MESSAGE MKNG, THERMO, WORD HIGHWAY 4 FT</t>
  </si>
  <si>
    <t>808-01329 PAVEMENT MESSAGE MKNG, THERMO, WRONG WAY RAMP ARROW</t>
  </si>
  <si>
    <t>808-10064 PAVEMENT MESSAGE MKNGS MULTI-COMP ADA ACCESIBLE SYMBOL</t>
  </si>
  <si>
    <t>808-10077 PAVEMENT MESSAGE MKNGS MULTI-COMP LANE INDICATION ARROW</t>
  </si>
  <si>
    <t>808-10069 PAVEMENT MESSAGE MKNGS MULTI-COMP WORD, AHEAD</t>
  </si>
  <si>
    <t>808-11947 PAVEMENT MESSAGE MKNGS MULTI-COMP WORD, YIELD</t>
  </si>
  <si>
    <t>808-10066 PAVEMENT MESSAGE MKNGS MULTI-COMP WRONG WAY RAMP ARROW</t>
  </si>
  <si>
    <t>808-09506 PAVEMENT MESSAGE MKNGS THERMO WORD YIELD</t>
  </si>
  <si>
    <t>808-03115 PAVEMENT MESSAGE MKNGS THERMO, CROSSING, 4 FT</t>
  </si>
  <si>
    <t>808-10068 TRANS MKNG, MULTI-COMP</t>
  </si>
  <si>
    <t>808-06368 TRANS MKNG, REMOVE</t>
  </si>
  <si>
    <t>808-12700 LINE MULTI-COMP DOTTED WHITE 12”</t>
  </si>
  <si>
    <t>808-12666 LINE PREFORM PLA SOLID WHITE 10”</t>
  </si>
  <si>
    <t>808-12667 LINE THERMO SOLID WHITE 10”</t>
  </si>
  <si>
    <t>808-12595 LINE, MULTI-COMP BROKEN BLACK, 5”</t>
  </si>
  <si>
    <t>808-10031 LINE, MULTI-COMP, BROKEN, WHITE, 4”</t>
  </si>
  <si>
    <t>808-10054 LINE, MULTI-COMP, BROKEN, WHITE, 5”</t>
  </si>
  <si>
    <t>808-10048 LINE, MULTI-COMP, BROKEN, WHITE, 8”</t>
  </si>
  <si>
    <t>808-10036 LINE, MULTI-COMP, BROKEN, YELLOW, 4”</t>
  </si>
  <si>
    <t>808-12841 LINE, MULTI-COMP, BROKEN, YELLOW, 6”</t>
  </si>
  <si>
    <t>808-12353 LINE, MULTI-COMP, DOTTED, WHITE 6”</t>
  </si>
  <si>
    <t>808-12851 LINE, MULTI-COMP, DOTTED, WHITE, 10”</t>
  </si>
  <si>
    <t>808-11481 LINE, MULTI-COMP, DOTTED, WHITE, 4”</t>
  </si>
  <si>
    <t>808-11484 LINE, MULTI-COMP, DOTTED, WHITE, 5”</t>
  </si>
  <si>
    <t>808-10032 LINE, MULTI-COMP, DOTTED, WHITE, 8”</t>
  </si>
  <si>
    <t>808-11548 LINE, MULTI-COMP, DOTTED, YELLOW, 4”</t>
  </si>
  <si>
    <t>808-10063 LINE, MULTI-COMP, DOTTED, YELLOW, 6”</t>
  </si>
  <si>
    <t>808-12781 LINE, MULTI-COMP, SOLID, WHITE, 10”</t>
  </si>
  <si>
    <t>808-10039 LINE, MULTI-COMP, SOLID, WHITE, 12”</t>
  </si>
  <si>
    <t>808-10043 LINE, MULTI-COMP, SOLID, WHITE, 24”</t>
  </si>
  <si>
    <t>808-10033 LINE, MULTI-COMP, SOLID, WHITE, 4”</t>
  </si>
  <si>
    <t>808-10044 LINE, MULTI-COMP, SOLID, WHITE, 5”</t>
  </si>
  <si>
    <t>808-10049 LINE, MULTI-COMP, SOLID, WHITE, 6”</t>
  </si>
  <si>
    <t>808-10037 LINE, MULTI-COMP, SOLID, WHITE, 8”</t>
  </si>
  <si>
    <t>808-12859 LINE, MULTI-COMP, SOLID, YELLOW, 10”</t>
  </si>
  <si>
    <t>808-10059 LINE, MULTI-COMP, SOLID, YELLOW, 12”</t>
  </si>
  <si>
    <t>808-12852 LINE, MULTI-COMP, SOLID, YELLOW, 24”</t>
  </si>
  <si>
    <t>808-10034 LINE, MULTI-COMP, SOLID, YELLOW, 4”</t>
  </si>
  <si>
    <t>808-11675 LINE, MULTI-COMP, SOLID, YELLOW, 5”</t>
  </si>
  <si>
    <t>808-10057 LINE, MULTI-COMP, SOLID, YELLOW, 6”</t>
  </si>
  <si>
    <t>808-10058 LINE, MULTI-COMP, SOLID, YELLOW, 8”</t>
  </si>
  <si>
    <t>808-06711 LINE, PAINT, BROKEN, WHITE, 4”</t>
  </si>
  <si>
    <t>808-75001 LINE, PAINT, BROKEN, WHITE, 5”</t>
  </si>
  <si>
    <t>808-75002 LINE, PAINT, BROKEN, WHITE, 6”</t>
  </si>
  <si>
    <t>808-06712 LINE, PAINT, BROKEN, YELLOW, 4”</t>
  </si>
  <si>
    <t>808-01184 LINE, PAINT, BROKEN, YELLOW, 5”</t>
  </si>
  <si>
    <t>808-12764 LINE, PAINT, BROKEN, YELLOW, 6”</t>
  </si>
  <si>
    <t>808-12844 LINE, PAINT, DOTTED, WHITE, 10”</t>
  </si>
  <si>
    <t>808-12046 LINE, PAINT, DOTTED, WHITE, 4”</t>
  </si>
  <si>
    <t>808-12842 LINE, PAINT, DOTTED, WHITE, 6”</t>
  </si>
  <si>
    <t>808-11959 LINE, PAINT, DOTTED, WHITE, 8”</t>
  </si>
  <si>
    <t>808-12176 LINE, PAINT, DOTTED, YELLOW, 4”</t>
  </si>
  <si>
    <t>808-12843 LINE, PAINT, DOTTED, YELLOW, 6”</t>
  </si>
  <si>
    <t>808-09314 LINE, PAINT, SOLID, BLUE, 4”</t>
  </si>
  <si>
    <t>808-75015 LINE, PAINT, SOLID, WHITE, 12”</t>
  </si>
  <si>
    <t>808-75035 LINE, PAINT, SOLID, WHITE, 24”</t>
  </si>
  <si>
    <t>808-06713 LINE, PAINT, SOLID, WHITE, 4”</t>
  </si>
  <si>
    <t>808-75007 LINE, PAINT, SOLID, WHITE, 6”</t>
  </si>
  <si>
    <t>808-75008 LINE, PAINT, SOLID, WHITE, 8”</t>
  </si>
  <si>
    <t>808-12857 LINE, PAINT, SOLID, YELLOW, 10”</t>
  </si>
  <si>
    <t>808-06714 LINE, PAINT, SOLID, YELLOW, 4”</t>
  </si>
  <si>
    <t>808-75047 LINE, PAINT, SOLID, YELLOW, 6”</t>
  </si>
  <si>
    <t>808-06694 LINE, PAINT, SOLID, YELLOW, 8”</t>
  </si>
  <si>
    <t>808-09378 LINE, PERFORMANCE BASED PAINT, BROKEN, YELLOW, 4”</t>
  </si>
  <si>
    <t>808-09380 LINE, PERFORMANCE BASED, PAINT, SOLID YELLOW, 4”</t>
  </si>
  <si>
    <t>808-09379 LINE, PERFORMANCE BASED, PAINT, SOLID, WHITE, 4”</t>
  </si>
  <si>
    <t>808-12783 LINE, PREFORM PLA, BROKEN, BLACK, 6”</t>
  </si>
  <si>
    <t>808-12847 LINE, PREFORM PLA, BROKEN, WHITE, 10”</t>
  </si>
  <si>
    <t>808-75059 LINE, PREFORM PLA, BROKEN, WHITE, 4”</t>
  </si>
  <si>
    <t>808-75061 LINE, PREFORM PLA, BROKEN, WHITE, 5”</t>
  </si>
  <si>
    <t>808-75055 LINE, PREFORM PLA, BROKEN, WHITE, 6”</t>
  </si>
  <si>
    <t>808-75063 LINE, PREFORM PLA, BROKEN, YELLOW, 4”</t>
  </si>
  <si>
    <t>808-12845 LINE, PREFORM PLA, BROKEN, YELLOW, 6”</t>
  </si>
  <si>
    <t>808-12784 LINE, PREFORM PLA, DOTTED, BLACK, 6”</t>
  </si>
  <si>
    <t>808-12848 LINE, PREFORM PLA, DOTTED, WHITE, 10”</t>
  </si>
  <si>
    <t>808-12134 LINE, PREFORM PLA, DOTTED, WHITE, 4”</t>
  </si>
  <si>
    <t>808-11882 LINE, PREFORM PLA, DOTTED, WHITE, 5”</t>
  </si>
  <si>
    <t>808-12782 LINE, PREFORM PLA, DOTTED, WHITE, 6”</t>
  </si>
  <si>
    <t>808-12454 LINE, PREFORM PLA, DOTTED, WHITE, 8”</t>
  </si>
  <si>
    <t>808-12846 LINE, PREFORM PLA, DOTTED, YELLOW, 6”</t>
  </si>
  <si>
    <t>808-12567 LINE, PREFORM PLA, SOLID, 6” WHITE WITH BLACK TRIM</t>
  </si>
  <si>
    <t>808-12568 LINE, PREFORM PLA, SOLID, 6” YELLOW WITH BLACK TRIM</t>
  </si>
  <si>
    <t>808-75326 LINE, PREFORM PLA, SOLID, WHITE, 12”</t>
  </si>
  <si>
    <t>808-99077 LINE, PREFORM PLA, SOLID, WHITE, 24”</t>
  </si>
  <si>
    <t>808-75051 LINE, PREFORM PLA, SOLID, WHITE, 4”</t>
  </si>
  <si>
    <t>808-99195 LINE, PREFORM PLA, SOLID, WHITE, 5”</t>
  </si>
  <si>
    <t>808-75052 LINE, PREFORM PLA, SOLID, WHITE, 6”</t>
  </si>
  <si>
    <t>808-75053 LINE, PREFORM PLA, SOLID, WHITE, 8”</t>
  </si>
  <si>
    <t>808-75327 LINE, PREFORM PLA, SOLID, YELLOW, 12”</t>
  </si>
  <si>
    <t>808-75054 LINE, PREFORM PLA, SOLID, YELLOW, 4”</t>
  </si>
  <si>
    <t>808-75057 LINE, PREFORM PLA, SOLID, YELLOW, 6”</t>
  </si>
  <si>
    <t>808-97027 LINE, PREFORM PLA, SOLID, YELLOW, 8”</t>
  </si>
  <si>
    <t>808-12569 LINE, PREFORMED, PLASTIC, BROKEN, BLACK, 5”</t>
  </si>
  <si>
    <t>808-12593 LINE, PREFORMED, PLASTIC, DOTTED, BLACK, 4”</t>
  </si>
  <si>
    <t>808-12570 LINE, PREFORMED, PLASTIC, DOTTED, BLACK, 5”</t>
  </si>
  <si>
    <t>808-12571 LINE, PREFORMED, PLASTIC, DOTTED, BLACK, 8”</t>
  </si>
  <si>
    <t>808-06701 LINE, THERMO, BROKEN, WHITE, 4”</t>
  </si>
  <si>
    <t>808-06702 LINE, THERMO, BROKEN, WHITE, 5”</t>
  </si>
  <si>
    <t>808-96075 LINE, THERMO, BROKEN, WHITE, 6”</t>
  </si>
  <si>
    <t>808-09083 LINE, THERMO, BROKEN, WHITE, 8”</t>
  </si>
  <si>
    <t>808-75240 LINE, THERMO, BROKEN, YELLOW, 4”</t>
  </si>
  <si>
    <t>808-96078 LINE, THERMO, BROKEN, YELLOW, 6”</t>
  </si>
  <si>
    <t>808-12850 LINE, THERMO, DOTTED, WHITE, 10”</t>
  </si>
  <si>
    <t>808-11691 LINE, THERMO, DOTTED, WHITE, 12”</t>
  </si>
  <si>
    <t>808-11482 LINE, THERMO, DOTTED, WHITE, 4”</t>
  </si>
  <si>
    <t>808-11485 LINE, THERMO, DOTTED, WHITE, 5”</t>
  </si>
  <si>
    <t>808-11650 LINE, THERMO, DOTTED, WHITE, 6”</t>
  </si>
  <si>
    <t>808-11478 LINE, THERMO, DOTTED, WHITE, 8”</t>
  </si>
  <si>
    <t>808-11493 LINE, THERMO, DOTTED, YELLOW, 4”</t>
  </si>
  <si>
    <t>808-12849 LINE, THERMO, DOTTED, YELLOW, 6”</t>
  </si>
  <si>
    <t>808-04723 LINE, THERMO, FOR BUZZ STRIPS, 4”</t>
  </si>
  <si>
    <t>808-97323 LINE, THERMO, FOR BUZZ STRIPS, 8”</t>
  </si>
  <si>
    <t>808-75215 LINE, THERMO, SOLID, WHITE, 12”</t>
  </si>
  <si>
    <t>808-06706 LINE, THERMO, SOLID, WHITE, 24”</t>
  </si>
  <si>
    <t>808-06703 LINE, THERMO, SOLID, WHITE, 4”</t>
  </si>
  <si>
    <t>808-97127 LINE, THERMO, SOLID, WHITE, 5”</t>
  </si>
  <si>
    <t>808-75043 LINE, THERMO, SOLID, WHITE, 6”</t>
  </si>
  <si>
    <t>808-06705 LINE, THERMO, SOLID, WHITE, 8”</t>
  </si>
  <si>
    <t>808-12858 LINE, THERMO, SOLID, YELLOW, 10”</t>
  </si>
  <si>
    <t>808-96016 LINE, THERMO, SOLID, YELLOW, 12”</t>
  </si>
  <si>
    <t>808-99176 LINE, THERMO, SOLID, YELLOW, 24”</t>
  </si>
  <si>
    <t>808-75245 LINE, THERMO, SOLID, YELLOW, 4”</t>
  </si>
  <si>
    <t>808-75247 LINE, THERMO, SOLID, YELLOW, 6”</t>
  </si>
  <si>
    <t>808-92027 LINE, THERMO, SOLID, YELLOW, 8”</t>
  </si>
  <si>
    <t>808-10038 TRANS MKNG, MULTI-COMP, CROSSHATCH LINE WHITE 24”</t>
  </si>
  <si>
    <t>808-10047 TRANS MKNG, MULTI-COMP, CROSSHATCH LINE, WHITE, 12”</t>
  </si>
  <si>
    <t>808-10101 TRANS MKNG, MULTI-COMP, CROSSHATCH LINE, WHITE, 8”</t>
  </si>
  <si>
    <t>808-10042 TRANS MKNG, MULTI-COMP, CROSSHATCH LINE, YELLOW 12”</t>
  </si>
  <si>
    <t>808-10119 TRANS MKNG, MULTI-COMP, CROSSHATCH LINE, YELLOW, 24”</t>
  </si>
  <si>
    <t>808-10102 TRANS MKNG, MULTI-COMP, CROSSHATCH LINE, YELLOW, 8”</t>
  </si>
  <si>
    <t>808-10094 TRANS MKNG, MULTI-COMP, CROSSWALK LINE, WHITE, 12”</t>
  </si>
  <si>
    <t>808-10099 TRANS MKNG, MULTI-COMP, CROSSWALK LINE, WHITE, 24”</t>
  </si>
  <si>
    <t>808-10056 TRANS MKNG, MULTI-COMP, CROSSWALK LINE, WHITE, 6”</t>
  </si>
  <si>
    <t>808-10074 TRANS MKNG, MULTI-COMP, CROSSWALK LINE, WHITE, 8”</t>
  </si>
  <si>
    <t>808-12753 TRANS MKNG, MULTI-COMP, PARKING LINE, WHITE 4”</t>
  </si>
  <si>
    <t>808-10051 TRANS MKNG, MULTI-COMP, STOP LINE, WHITE, 24”</t>
  </si>
  <si>
    <t>808-11776 TRANS MKNG, MULTI-COMP, YIELD LINE, WHITE, 24”</t>
  </si>
  <si>
    <t>808-10097 TRANS MKNG, MULTI-COMP, YIELD LINE, WHITE, 27”</t>
  </si>
  <si>
    <t>808-12349 TRANS MKNG, MULTI-COMP, YIELD LINE, WHITE, 36”</t>
  </si>
  <si>
    <t>808-75060 TRANS MKNG, PAINT, CROSSHATCH LINE, WHITE 12”</t>
  </si>
  <si>
    <t>808-75072 TRANS MKNG, PAINT, CROSSHATCH LINE, WHITE 24”</t>
  </si>
  <si>
    <t>808-75056 TRANS MKNG, PAINT, CROSSHATCH LINE, WHITE, 8”</t>
  </si>
  <si>
    <t>808-75078 TRANS MKNG, PAINT, CROSSHATCH LINE, YELLOW, 12”</t>
  </si>
  <si>
    <t>808-75090 TRANS MKNG, PAINT, CROSSHATCH LINE, YELLOW, 24”</t>
  </si>
  <si>
    <t>808-75074 TRANS MKNG, PAINT, CROSSHATCH LINE, YELLOW, 8”</t>
  </si>
  <si>
    <t>808-12186 TRANS MKNG, PAINT, CROSSWALK LINE, 12”</t>
  </si>
  <si>
    <t>808-06721 TRANS MKNG, PAINT, CROSSWALK LINE, 4”</t>
  </si>
  <si>
    <t>808-11960 TRANS MKNG, PAINT, CROSSWALK LINE, WHITE, 24”</t>
  </si>
  <si>
    <t>808-75100 TRANS MKNG, PAINT, CROSSWALK LINE, WHITE, 6”</t>
  </si>
  <si>
    <t>808-12316 TRANS MKNG, PAINT, PARKING LINE, WHITE, 4”</t>
  </si>
  <si>
    <t>808-06726 TRANS MKNG, PAINT, STOP LINE, WHITE, 24”</t>
  </si>
  <si>
    <t>808-11958 TRANS MKNG, PAINT, YIELD LINE, WHITE, 24”</t>
  </si>
  <si>
    <t>808-12315 TRANS MKNG, PAINT, YIELD LINE, WHITE, 36”</t>
  </si>
  <si>
    <t>808-12633 TRANS MKNG, PREFORM PLA, CROSSHATCH LINE YELLOW, 24”</t>
  </si>
  <si>
    <t>808-91662 TRANS MKNG, PREFORM PLA, CROSSHATCH LINE, WHITE 12”</t>
  </si>
  <si>
    <t>808-75510 TRANS MKNG, PREFORM PLA, CROSSHATCH LINE, WHITE, 24”</t>
  </si>
  <si>
    <t>808-74812 TRANS MKNG, PREFORM PLA, CROSSHATCH LINE, YELLOW, 12”</t>
  </si>
  <si>
    <t>808-06540 TRANS MKNG, PREFORM PLA, CROSSWALK LINE WHITE, 12”</t>
  </si>
  <si>
    <t>808-75069 TRANS MKNG, PREFORM PLA, CROSSWALK LINE, WHITE, 6”</t>
  </si>
  <si>
    <t>808-75067 TRANS MKNG, PREFORM PLA, STOP LINE, WHITE, 24”</t>
  </si>
  <si>
    <t>808-11401 TRANS MKNG, PREFORM PLA, YIELD LINE, WHITE, 24”</t>
  </si>
  <si>
    <t>808-75260 TRANS MKNG, THERMO, CROSSHATCH LINE, WHITE, 12”</t>
  </si>
  <si>
    <t>808-75262 TRANS MKNG, THERMO, CROSSHATCH LINE, WHITE, 14”</t>
  </si>
  <si>
    <t>808-75266 TRANS MKNG, THERMO, CROSSHATCH LINE, WHITE, 18”</t>
  </si>
  <si>
    <t>808-75272 TRANS MKNG, THERMO, CROSSHATCH LINE, WHITE, 24”</t>
  </si>
  <si>
    <t>808-02066 TRANS MKNG, THERMO, CROSSHATCH LINE, WHITE, 6”</t>
  </si>
  <si>
    <t>808-75256 TRANS MKNG, THERMO, CROSSHATCH LINE, WHITE, 8”</t>
  </si>
  <si>
    <t>808-75278 TRANS MKNG, THERMO, CROSSHATCH LINE, YELLOW, 12”</t>
  </si>
  <si>
    <t>808-75284 TRANS MKNG, THERMO, CROSSHATCH LINE, YELLOW, 18”</t>
  </si>
  <si>
    <t>808-75286 TRANS MKNG, THERMO, CROSSHATCH LINE, YELLOW, 20”</t>
  </si>
  <si>
    <t>808-75290 TRANS MKNG, THERMO, CROSSHATCH LINE, YELLOW, 24”</t>
  </si>
  <si>
    <t>808-98875 TRANS MKNG, THERMO, CROSSHATCH LINE, YELLOW, 6”</t>
  </si>
  <si>
    <t>808-75274 TRANS MKNG, THERMO, CROSSHATCH LINE, YELLOW, 8”</t>
  </si>
  <si>
    <t>808-74815 TRANS MKNG, THERMO, CROSSWALK LINE, WHITE, 12”</t>
  </si>
  <si>
    <t>808-03439 TRANS MKNG, THERMO, CROSSWALK LINE, WHITE, 24”</t>
  </si>
  <si>
    <t>808-75300 TRANS MKNG, THERMO, CROSSWALK LINE, WHITE, 6”</t>
  </si>
  <si>
    <t>808-05929 TRANS MKNG, THERMO, CROSSWALK LINE, WHITE, 8”</t>
  </si>
  <si>
    <t>808-12274 TRANS MKNG, THERMO, PARKING LINE, BLUE 4”</t>
  </si>
  <si>
    <t>808-12273 TRANS MKNG, THERMO, PARKING LINE, WHITE 4”</t>
  </si>
  <si>
    <t>808-75297 TRANS MKNG, THERMO, STOP LINE, WHITE, 24”</t>
  </si>
  <si>
    <t>808-11953 TRANS MKNG, THERMO, YIELD LINE, WHITE, 18”</t>
  </si>
  <si>
    <t>808-10118 TRANS MKNG, THERMO, YIELD LINE, WHITE, 24”</t>
  </si>
  <si>
    <t>808-11698 TRANS MKNG, THERMO, YIELD LINE, WHITE, 27”</t>
  </si>
  <si>
    <t>808-12148 TRANS MKNG, THERMO, YIELD LINE, WHITE, 36”</t>
  </si>
  <si>
    <r>
      <t>Crosswalk Skew &gt; 15</t>
    </r>
    <r>
      <rPr>
        <sz val="11"/>
        <color theme="1"/>
        <rFont val="Calibri"/>
        <family val="2"/>
      </rPr>
      <t>°</t>
    </r>
  </si>
  <si>
    <t>808-10071 LINE, MULTI-COMP, BROKEN, WHITE, 6"</t>
  </si>
  <si>
    <t>808-10089 LINE, MULTI-COMP, BROKEN, WHITE, 12"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</si>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</sst>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u/>
      <sz val="11"/>
      <color theme="1"/>
      <name val="Tahoma"/>
      <family val="2"/>
    </font>
    <font>
      <sz val="10"/>
      <color theme="1"/>
      <name val="Arial Narrow"/>
      <family val="2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Calibri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8" xfId="0" applyFont="1" applyBorder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/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/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325438</xdr:colOff>
      <xdr:row>42</xdr:row>
      <xdr:rowOff>0</xdr:rowOff>
    </xdr:from>
    <xdr:to>
      <xdr:col>8</xdr:col>
      <xdr:colOff>7938</xdr:colOff>
      <xdr:row>42</xdr:row>
      <xdr:rowOff>7938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3354E31-6D2B-42D4-B6EC-E259474F89A0}"/>
            </a:ext>
          </a:extLst>
        </xdr:cNvPr>
        <xdr:cNvCxnSpPr/>
      </xdr:nvCxnSpPr>
      <xdr:spPr>
        <a:xfrm>
          <a:off x="325438" y="6778625"/>
          <a:ext cx="5635625" cy="793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0" zoomScaleNormal="120" workbookViewId="0">
      <selection activeCell="F41" sqref="F41:I41"/>
    </sheetView>
  </sheetViews>
  <sheetFormatPr defaultRowHeight="15" x14ac:dyDescent="0.25"/>
  <cols>
    <col min="1" max="1" width="32" customWidth="1"/>
    <col min="4" max="4" width="3.42578125" style="14" customWidth="1"/>
    <col min="5" max="5" width="3.42578125" customWidth="1"/>
    <col min="6" max="6" width="13.7109375" bestFit="1" customWidth="1"/>
  </cols>
  <sheetData>
    <row r="1" spans="1:9" ht="15.75" x14ac:dyDescent="0.25">
      <c r="A1" s="54" t="s">
        <v>31</v>
      </c>
      <c r="B1" s="54"/>
      <c r="C1" s="54"/>
      <c r="D1" s="54"/>
      <c r="E1" s="54"/>
      <c r="F1" s="54"/>
    </row>
    <row r="2" spans="1:9" ht="9" customHeight="1" x14ac:dyDescent="0.25"/>
    <row r="3" spans="1:9" x14ac:dyDescent="0.25">
      <c r="A3" s="2" t="s">
        <v>2</v>
      </c>
      <c r="B3" s="56"/>
      <c r="C3" s="57"/>
      <c r="D3" s="15"/>
      <c r="E3" s="3"/>
      <c r="F3" s="3"/>
    </row>
    <row r="4" spans="1:9" ht="9" customHeight="1" x14ac:dyDescent="0.25">
      <c r="A4" s="2"/>
      <c r="B4" s="4"/>
      <c r="C4" s="4"/>
      <c r="D4" s="16"/>
      <c r="E4" s="4"/>
      <c r="F4" s="4"/>
    </row>
    <row r="5" spans="1:9" x14ac:dyDescent="0.25">
      <c r="A5" s="2" t="s">
        <v>18</v>
      </c>
      <c r="B5" s="30"/>
      <c r="C5" s="55"/>
      <c r="D5" s="55"/>
      <c r="E5" s="55"/>
      <c r="F5" s="31"/>
    </row>
    <row r="6" spans="1:9" ht="9" customHeight="1" x14ac:dyDescent="0.25">
      <c r="A6" s="2"/>
      <c r="B6" s="4"/>
      <c r="C6" s="4"/>
      <c r="D6" s="16"/>
      <c r="E6" s="4"/>
      <c r="F6" s="4"/>
    </row>
    <row r="7" spans="1:9" x14ac:dyDescent="0.25">
      <c r="A7" s="2" t="s">
        <v>20</v>
      </c>
      <c r="B7" s="30">
        <v>8</v>
      </c>
      <c r="C7" s="31"/>
      <c r="D7" s="16"/>
      <c r="E7" s="4"/>
      <c r="F7" s="2" t="s">
        <v>0</v>
      </c>
      <c r="G7" s="30">
        <v>18001</v>
      </c>
      <c r="H7" s="31"/>
    </row>
    <row r="8" spans="1:9" ht="9" customHeight="1" x14ac:dyDescent="0.25">
      <c r="A8" s="2"/>
      <c r="B8" s="4"/>
      <c r="C8" s="4"/>
      <c r="D8" s="16"/>
      <c r="E8" s="4"/>
      <c r="F8" s="4"/>
    </row>
    <row r="9" spans="1:9" x14ac:dyDescent="0.25">
      <c r="A9" s="2" t="s">
        <v>1</v>
      </c>
      <c r="B9" s="30" t="s">
        <v>32</v>
      </c>
      <c r="C9" s="31"/>
      <c r="D9" s="16"/>
      <c r="E9" s="4"/>
      <c r="F9" s="2" t="s">
        <v>23</v>
      </c>
      <c r="G9" s="30">
        <v>55</v>
      </c>
      <c r="H9" s="31"/>
    </row>
    <row r="10" spans="1:9" ht="9.75" customHeight="1" x14ac:dyDescent="0.25">
      <c r="A10" s="2"/>
      <c r="B10" s="4"/>
      <c r="C10" s="4"/>
      <c r="D10" s="16"/>
      <c r="E10" s="4"/>
      <c r="F10" s="4"/>
    </row>
    <row r="11" spans="1:9" ht="14.25" customHeight="1" x14ac:dyDescent="0.25">
      <c r="A11" s="2" t="s">
        <v>25</v>
      </c>
      <c r="B11" s="30">
        <v>4</v>
      </c>
      <c r="C11" s="31"/>
      <c r="D11" s="16"/>
      <c r="E11" s="4"/>
      <c r="F11" s="2" t="s">
        <v>24</v>
      </c>
      <c r="G11" s="30">
        <v>12</v>
      </c>
      <c r="H11" s="31"/>
    </row>
    <row r="12" spans="1:9" ht="9" customHeight="1" x14ac:dyDescent="0.25">
      <c r="A12" s="4"/>
      <c r="B12" s="4"/>
      <c r="C12" s="4"/>
      <c r="D12" s="16"/>
      <c r="E12" s="4"/>
      <c r="F12" s="4"/>
    </row>
    <row r="13" spans="1:9" ht="15" customHeight="1" x14ac:dyDescent="0.25">
      <c r="A13" s="2" t="s">
        <v>21</v>
      </c>
      <c r="B13" s="58" t="s">
        <v>35</v>
      </c>
      <c r="C13" s="59"/>
      <c r="D13" s="17">
        <f>IF(B13="Interstate",1,IF(B13="Freeway or Expressway",2,IF(B13="Other Principal Arterial",3,IF(B13="Minor Arterial",4,IF(B13="Major Collector",5,IF(B13="Minor Collector",6,7))))))</f>
        <v>3</v>
      </c>
      <c r="E13" s="4"/>
      <c r="F13" s="2" t="s">
        <v>14</v>
      </c>
      <c r="G13" s="58" t="s">
        <v>36</v>
      </c>
      <c r="H13" s="59"/>
    </row>
    <row r="14" spans="1:9" ht="9" customHeight="1" x14ac:dyDescent="0.25">
      <c r="A14" s="4"/>
      <c r="B14" s="4"/>
      <c r="C14" s="4"/>
      <c r="D14" s="16"/>
      <c r="E14" s="4"/>
      <c r="F14" s="4"/>
    </row>
    <row r="15" spans="1:9" x14ac:dyDescent="0.25">
      <c r="A15" s="5" t="s">
        <v>3</v>
      </c>
      <c r="B15" s="4"/>
      <c r="C15" s="4"/>
      <c r="D15" s="16"/>
      <c r="E15" s="4"/>
      <c r="F15" s="60" t="s">
        <v>38</v>
      </c>
      <c r="G15" s="60"/>
      <c r="H15" s="60"/>
    </row>
    <row r="16" spans="1:9" ht="16.5" customHeight="1" x14ac:dyDescent="0.25">
      <c r="A16" s="2" t="s">
        <v>5</v>
      </c>
      <c r="B16" s="32" t="str">
        <f>IF(G7&lt;3000,"Paint",IF(B7&lt;4,"Paint",IF(B9="PCCP","Multicomponent","Thermoplastic")))</f>
        <v>Thermoplastic</v>
      </c>
      <c r="C16" s="33"/>
      <c r="D16" s="25"/>
      <c r="E16" s="25"/>
      <c r="F16" s="47"/>
      <c r="G16" s="48"/>
      <c r="H16" s="48"/>
      <c r="I16" s="49"/>
    </row>
    <row r="17" spans="1:9" ht="16.5" customHeight="1" x14ac:dyDescent="0.25">
      <c r="A17" s="2"/>
      <c r="B17" s="11"/>
      <c r="D17" s="25"/>
      <c r="E17" s="25"/>
      <c r="F17" s="35"/>
      <c r="G17" s="36"/>
      <c r="H17" s="36"/>
      <c r="I17" s="37"/>
    </row>
    <row r="18" spans="1:9" ht="9" customHeight="1" x14ac:dyDescent="0.25">
      <c r="A18" s="2"/>
      <c r="B18" s="11"/>
      <c r="C18" s="11"/>
      <c r="D18" s="25"/>
      <c r="E18" s="25"/>
      <c r="F18" s="25"/>
      <c r="G18" s="25"/>
      <c r="H18" s="25"/>
      <c r="I18" s="25"/>
    </row>
    <row r="19" spans="1:9" ht="16.5" customHeight="1" x14ac:dyDescent="0.25">
      <c r="A19" s="2" t="s">
        <v>4</v>
      </c>
      <c r="B19" s="32" t="str">
        <f>IF(G13="Divided Highway","N/A",IF(G7&lt;3000,"Paint",IF(B7&lt;4,"Paint",IF(B9="PCCP","Multicomponent","Thermoplastic"))))</f>
        <v>N/A</v>
      </c>
      <c r="C19" s="33"/>
      <c r="D19" s="25"/>
      <c r="E19" s="25"/>
      <c r="F19" s="47"/>
      <c r="G19" s="48"/>
      <c r="H19" s="48"/>
      <c r="I19" s="49"/>
    </row>
    <row r="20" spans="1:9" ht="12.75" customHeight="1" x14ac:dyDescent="0.25">
      <c r="A20" s="2"/>
      <c r="B20" s="6"/>
      <c r="C20" s="6"/>
      <c r="D20" s="16"/>
      <c r="E20" s="4"/>
      <c r="F20" s="35"/>
      <c r="G20" s="36"/>
      <c r="H20" s="36"/>
      <c r="I20" s="37"/>
    </row>
    <row r="21" spans="1:9" ht="9" customHeight="1" x14ac:dyDescent="0.25">
      <c r="A21" s="2"/>
      <c r="B21" s="6"/>
      <c r="C21" s="6"/>
      <c r="D21" s="16"/>
      <c r="E21" s="4"/>
      <c r="F21" s="20"/>
      <c r="G21" s="20"/>
      <c r="H21" s="20"/>
    </row>
    <row r="22" spans="1:9" ht="16.5" customHeight="1" x14ac:dyDescent="0.25">
      <c r="A22" s="2" t="s">
        <v>30</v>
      </c>
      <c r="B22" s="32" t="str">
        <f>IF(G13="Two-Lane Highway",B16,IF(G7&lt;3000,"Paint",IF(B7&lt;8,B16,IF(G7&gt;17999,"Preformed Plastic",IF(B9="PCCP","Multicomponent","Thermoplastic")))))</f>
        <v>Preformed Plastic</v>
      </c>
      <c r="C22" s="33"/>
      <c r="D22" s="16"/>
      <c r="E22" s="4"/>
      <c r="F22" s="50"/>
      <c r="G22" s="51"/>
      <c r="H22" s="51"/>
      <c r="I22" s="52"/>
    </row>
    <row r="23" spans="1:9" ht="16.5" customHeight="1" x14ac:dyDescent="0.25">
      <c r="A23" s="25"/>
      <c r="B23" s="25"/>
      <c r="C23" s="25"/>
      <c r="D23" s="25"/>
      <c r="E23" s="25"/>
      <c r="F23" s="38"/>
      <c r="G23" s="39"/>
      <c r="H23" s="39"/>
      <c r="I23" s="40"/>
    </row>
    <row r="24" spans="1:9" ht="16.5" customHeight="1" x14ac:dyDescent="0.25">
      <c r="A24" s="25"/>
      <c r="B24" s="25"/>
      <c r="C24" s="25"/>
      <c r="D24" s="25"/>
      <c r="E24" s="25"/>
      <c r="F24" s="35"/>
      <c r="G24" s="36"/>
      <c r="H24" s="36"/>
      <c r="I24" s="37"/>
    </row>
    <row r="25" spans="1:9" ht="9" customHeight="1" x14ac:dyDescent="0.25">
      <c r="A25" s="2"/>
      <c r="B25" s="6"/>
      <c r="C25" s="6"/>
      <c r="D25" s="16"/>
      <c r="E25" s="4"/>
      <c r="F25" s="21"/>
      <c r="G25" s="21"/>
      <c r="H25" s="21"/>
      <c r="I25" s="21"/>
    </row>
    <row r="26" spans="1:9" ht="16.5" customHeight="1" x14ac:dyDescent="0.25">
      <c r="A26" s="2" t="s">
        <v>6</v>
      </c>
      <c r="B26" s="32" t="str">
        <f>IF(G7&gt;0,"Thermoplastic","Paint")</f>
        <v>Thermoplastic</v>
      </c>
      <c r="C26" s="33"/>
      <c r="D26" s="16"/>
      <c r="E26" s="4"/>
      <c r="F26" s="21"/>
      <c r="G26" s="21"/>
      <c r="H26" s="21"/>
      <c r="I26" s="21"/>
    </row>
    <row r="27" spans="1:9" ht="9" customHeight="1" x14ac:dyDescent="0.25">
      <c r="A27" s="2"/>
      <c r="B27" s="6"/>
      <c r="C27" s="6"/>
      <c r="D27" s="16"/>
      <c r="E27" s="4"/>
      <c r="F27" s="21"/>
      <c r="G27" s="21"/>
      <c r="H27" s="21"/>
      <c r="I27" s="21"/>
    </row>
    <row r="28" spans="1:9" ht="15" customHeight="1" x14ac:dyDescent="0.25">
      <c r="A28" s="7" t="s">
        <v>11</v>
      </c>
      <c r="B28" s="6"/>
      <c r="C28" s="6"/>
      <c r="D28" s="16"/>
      <c r="E28" s="4"/>
      <c r="F28" s="20"/>
      <c r="G28" s="20"/>
      <c r="H28" s="20"/>
    </row>
    <row r="29" spans="1:9" x14ac:dyDescent="0.25">
      <c r="A29" s="2" t="s">
        <v>7</v>
      </c>
      <c r="B29" s="32" t="str">
        <f>IF(G13="Divided Highway","N/A",IF(G7&lt;5000,"No","Yes"))</f>
        <v>N/A</v>
      </c>
      <c r="C29" s="33"/>
      <c r="D29" s="16"/>
      <c r="E29" s="4"/>
      <c r="F29" s="26"/>
      <c r="G29" s="27"/>
      <c r="H29" s="27"/>
      <c r="I29" s="28"/>
    </row>
    <row r="30" spans="1:9" ht="9" customHeight="1" x14ac:dyDescent="0.25">
      <c r="A30" s="2"/>
      <c r="B30" s="6"/>
      <c r="C30" s="6"/>
      <c r="D30" s="16"/>
      <c r="E30" s="4"/>
      <c r="F30" s="20"/>
      <c r="G30" s="20"/>
      <c r="H30" s="20"/>
    </row>
    <row r="31" spans="1:9" x14ac:dyDescent="0.25">
      <c r="A31" s="2" t="s">
        <v>22</v>
      </c>
      <c r="B31" s="32" t="str">
        <f>IF(B13="Interstate","Yes",IF(B13="Freeway or Expressway","Yes",IF(B13="Other Principal Arterial","Yes","No")))</f>
        <v>Yes</v>
      </c>
      <c r="C31" s="33"/>
      <c r="D31" s="16"/>
      <c r="E31" s="4"/>
      <c r="F31" s="26"/>
      <c r="G31" s="27"/>
      <c r="H31" s="27"/>
      <c r="I31" s="28"/>
    </row>
    <row r="32" spans="1:9" ht="9" customHeight="1" x14ac:dyDescent="0.25">
      <c r="A32" s="2"/>
      <c r="B32" s="6"/>
      <c r="C32" s="6"/>
      <c r="D32" s="16"/>
      <c r="E32" s="4"/>
      <c r="F32" s="20"/>
      <c r="G32" s="20"/>
      <c r="H32" s="20"/>
    </row>
    <row r="33" spans="1:9" ht="15" customHeight="1" x14ac:dyDescent="0.25">
      <c r="A33" s="8" t="s">
        <v>13</v>
      </c>
      <c r="B33" s="6"/>
      <c r="C33" s="6"/>
      <c r="D33" s="16"/>
      <c r="E33" s="4"/>
      <c r="F33" s="20"/>
      <c r="G33" s="20"/>
      <c r="H33" s="20"/>
    </row>
    <row r="34" spans="1:9" x14ac:dyDescent="0.25">
      <c r="A34" s="2" t="s">
        <v>8</v>
      </c>
      <c r="B34" s="32" t="str">
        <f>IF(G13="Divided Highway","Yes","No")</f>
        <v>Yes</v>
      </c>
      <c r="C34" s="33"/>
      <c r="D34" s="16"/>
      <c r="E34" s="4"/>
      <c r="F34" s="26"/>
      <c r="G34" s="27"/>
      <c r="H34" s="27"/>
      <c r="I34" s="28"/>
    </row>
    <row r="35" spans="1:9" ht="9" customHeight="1" x14ac:dyDescent="0.25">
      <c r="A35" s="2"/>
      <c r="B35" s="6"/>
      <c r="C35" s="6"/>
      <c r="D35" s="16"/>
      <c r="E35" s="4"/>
      <c r="F35" s="20"/>
      <c r="G35" s="20"/>
      <c r="H35" s="20"/>
    </row>
    <row r="36" spans="1:9" s="1" customFormat="1" ht="15" customHeight="1" x14ac:dyDescent="0.25">
      <c r="A36" s="8" t="s">
        <v>12</v>
      </c>
      <c r="B36" s="9"/>
      <c r="C36" s="9"/>
      <c r="D36" s="18"/>
      <c r="E36" s="10"/>
      <c r="F36" s="22"/>
      <c r="G36" s="22"/>
      <c r="H36" s="22"/>
    </row>
    <row r="37" spans="1:9" x14ac:dyDescent="0.25">
      <c r="A37" s="2" t="s">
        <v>9</v>
      </c>
      <c r="B37" s="32" t="str">
        <f>IF(G13="Divided Highway","N/A",IF(G11&lt;10,"No",IF(G9&lt;50,"No",IF(G13="Two-Lane Highway","Yes","No"))))</f>
        <v>N/A</v>
      </c>
      <c r="C37" s="33"/>
      <c r="D37" s="16"/>
      <c r="E37" s="4"/>
      <c r="F37" s="26"/>
      <c r="G37" s="27"/>
      <c r="H37" s="27"/>
      <c r="I37" s="28"/>
    </row>
    <row r="38" spans="1:9" ht="9" customHeight="1" x14ac:dyDescent="0.25">
      <c r="A38" s="2"/>
      <c r="B38" s="6"/>
      <c r="C38" s="6"/>
      <c r="D38" s="16"/>
      <c r="E38" s="4"/>
      <c r="F38" s="20"/>
      <c r="G38" s="20"/>
      <c r="H38" s="20"/>
    </row>
    <row r="39" spans="1:9" x14ac:dyDescent="0.25">
      <c r="A39" s="2" t="s">
        <v>10</v>
      </c>
      <c r="B39" s="32" t="str">
        <f>IF(B11&lt;2,"No",IF(B11&gt;3.99,"No",IF(G9&lt;50,"No",IF(G11&lt;11,"No",IF(G13="Two-Lane Highway","Yes","No")))))</f>
        <v>No</v>
      </c>
      <c r="C39" s="33"/>
      <c r="D39" s="16"/>
      <c r="E39" s="4"/>
      <c r="F39" s="26"/>
      <c r="G39" s="27"/>
      <c r="H39" s="27"/>
      <c r="I39" s="28"/>
    </row>
    <row r="40" spans="1:9" ht="9" customHeight="1" x14ac:dyDescent="0.25">
      <c r="A40" s="2"/>
      <c r="B40" s="11"/>
      <c r="C40" s="11"/>
      <c r="D40" s="16"/>
      <c r="E40" s="4"/>
      <c r="F40" s="20"/>
      <c r="G40" s="20"/>
      <c r="H40" s="20"/>
    </row>
    <row r="41" spans="1:9" x14ac:dyDescent="0.25">
      <c r="A41" s="2" t="s">
        <v>29</v>
      </c>
      <c r="B41" s="32" t="str">
        <f>IF(B11&lt;4,"No",IF(G9&lt;50,"No",IF(G13="Two-Lane Highway","Yes","Yes")))</f>
        <v>Yes</v>
      </c>
      <c r="C41" s="33"/>
      <c r="D41" s="19"/>
      <c r="E41" s="21"/>
      <c r="F41" s="26"/>
      <c r="G41" s="27"/>
      <c r="H41" s="27"/>
      <c r="I41" s="28"/>
    </row>
    <row r="42" spans="1:9" ht="9" customHeight="1" x14ac:dyDescent="0.25">
      <c r="A42" s="4"/>
      <c r="B42" s="4"/>
      <c r="C42" s="4"/>
      <c r="D42" s="16"/>
      <c r="E42" s="4"/>
      <c r="F42" s="20"/>
      <c r="G42" s="20"/>
      <c r="H42" s="20"/>
    </row>
    <row r="43" spans="1:9" x14ac:dyDescent="0.25">
      <c r="A43" s="8" t="s">
        <v>28</v>
      </c>
      <c r="B43" s="4"/>
      <c r="C43" s="4"/>
      <c r="D43" s="16"/>
      <c r="E43" s="4"/>
      <c r="F43" s="20"/>
      <c r="G43" s="20"/>
      <c r="H43" s="20"/>
    </row>
    <row r="44" spans="1:9" x14ac:dyDescent="0.25">
      <c r="A44" s="2" t="s">
        <v>15</v>
      </c>
      <c r="B44" s="30" t="s">
        <v>27</v>
      </c>
      <c r="C44" s="31"/>
      <c r="D44" s="16"/>
      <c r="E44" s="4"/>
      <c r="F44" s="29" t="s">
        <v>276</v>
      </c>
      <c r="G44" s="29"/>
      <c r="H44" s="30" t="s">
        <v>279</v>
      </c>
      <c r="I44" s="31"/>
    </row>
    <row r="45" spans="1:9" ht="9" customHeight="1" x14ac:dyDescent="0.25">
      <c r="A45" s="4"/>
      <c r="B45" s="4"/>
      <c r="C45" s="4"/>
      <c r="D45" s="16"/>
      <c r="E45" s="4"/>
      <c r="F45" s="24"/>
      <c r="G45" s="24"/>
      <c r="H45" s="20"/>
    </row>
    <row r="46" spans="1:9" ht="15" customHeight="1" x14ac:dyDescent="0.25">
      <c r="A46" s="2" t="s">
        <v>16</v>
      </c>
      <c r="B46" s="30" t="s">
        <v>26</v>
      </c>
      <c r="C46" s="31"/>
      <c r="D46" s="16"/>
      <c r="E46" s="4"/>
      <c r="F46" s="29" t="s">
        <v>17</v>
      </c>
      <c r="G46" s="29"/>
      <c r="H46" s="30" t="s">
        <v>279</v>
      </c>
      <c r="I46" s="31"/>
    </row>
    <row r="47" spans="1:9" ht="9" customHeight="1" x14ac:dyDescent="0.25">
      <c r="A47" s="4"/>
      <c r="B47" s="4"/>
      <c r="C47" s="4"/>
      <c r="D47" s="16"/>
      <c r="E47" s="4"/>
      <c r="F47" s="20"/>
      <c r="G47" s="20"/>
      <c r="H47" s="20"/>
    </row>
    <row r="48" spans="1:9" x14ac:dyDescent="0.25">
      <c r="A48" s="2" t="s">
        <v>28</v>
      </c>
      <c r="B48" s="32" t="str">
        <f>IF(B44="No","N/A",IF(B46="Yes","Piano Key",IF(H44="Yes","Piano Key",IF(H46="Yes","Piano Key","Standard"))))</f>
        <v>Standard</v>
      </c>
      <c r="C48" s="33"/>
      <c r="D48" s="16"/>
      <c r="E48" s="4"/>
      <c r="F48" s="26"/>
      <c r="G48" s="27"/>
      <c r="H48" s="27"/>
      <c r="I48" s="28"/>
    </row>
    <row r="49" spans="1:9" x14ac:dyDescent="0.25">
      <c r="A49" s="4"/>
      <c r="B49" s="4"/>
      <c r="C49" s="4"/>
      <c r="D49" s="16"/>
      <c r="E49" s="4"/>
      <c r="F49" s="4"/>
    </row>
    <row r="50" spans="1:9" x14ac:dyDescent="0.25">
      <c r="A50" s="7" t="s">
        <v>19</v>
      </c>
    </row>
    <row r="51" spans="1:9" x14ac:dyDescent="0.25">
      <c r="A51" s="41"/>
      <c r="B51" s="42"/>
      <c r="C51" s="42"/>
      <c r="D51" s="42"/>
      <c r="E51" s="42"/>
      <c r="F51" s="42"/>
      <c r="G51" s="42"/>
      <c r="H51" s="42"/>
      <c r="I51" s="43"/>
    </row>
    <row r="52" spans="1:9" x14ac:dyDescent="0.25">
      <c r="A52" s="44"/>
      <c r="B52" s="45"/>
      <c r="C52" s="45"/>
      <c r="D52" s="45"/>
      <c r="E52" s="45"/>
      <c r="F52" s="45"/>
      <c r="G52" s="45"/>
      <c r="H52" s="45"/>
      <c r="I52" s="46"/>
    </row>
    <row r="54" spans="1:9" x14ac:dyDescent="0.25">
      <c r="A54" s="12" t="s">
        <v>33</v>
      </c>
      <c r="D54" s="34" t="s">
        <v>37</v>
      </c>
      <c r="E54" s="34"/>
      <c r="F54" s="34"/>
      <c r="G54" s="13"/>
      <c r="H54" s="13"/>
    </row>
    <row r="55" spans="1:9" x14ac:dyDescent="0.25">
      <c r="A55" s="12" t="s">
        <v>34</v>
      </c>
      <c r="F55" s="53"/>
      <c r="G55" s="53"/>
      <c r="H55" s="53"/>
    </row>
  </sheetData>
  <mergeCells count="46">
    <mergeCell ref="F15:H15"/>
    <mergeCell ref="G7:H7"/>
    <mergeCell ref="G9:H9"/>
    <mergeCell ref="G11:H11"/>
    <mergeCell ref="G13:H13"/>
    <mergeCell ref="F55:H55"/>
    <mergeCell ref="B46:C46"/>
    <mergeCell ref="B48:C48"/>
    <mergeCell ref="F48:I48"/>
    <mergeCell ref="A1:F1"/>
    <mergeCell ref="B7:C7"/>
    <mergeCell ref="B9:C9"/>
    <mergeCell ref="B11:C11"/>
    <mergeCell ref="B5:F5"/>
    <mergeCell ref="B3:C3"/>
    <mergeCell ref="B44:C44"/>
    <mergeCell ref="B39:C39"/>
    <mergeCell ref="B37:C37"/>
    <mergeCell ref="B13:C13"/>
    <mergeCell ref="B22:C22"/>
    <mergeCell ref="B26:C26"/>
    <mergeCell ref="F29:I29"/>
    <mergeCell ref="B16:C16"/>
    <mergeCell ref="B19:C19"/>
    <mergeCell ref="D54:F54"/>
    <mergeCell ref="B29:C29"/>
    <mergeCell ref="B31:C31"/>
    <mergeCell ref="B34:C34"/>
    <mergeCell ref="B41:C41"/>
    <mergeCell ref="F17:I17"/>
    <mergeCell ref="F23:I23"/>
    <mergeCell ref="F24:I24"/>
    <mergeCell ref="A51:I52"/>
    <mergeCell ref="F16:I16"/>
    <mergeCell ref="F19:I19"/>
    <mergeCell ref="F20:I20"/>
    <mergeCell ref="F22:I22"/>
    <mergeCell ref="F34:I34"/>
    <mergeCell ref="F31:I31"/>
    <mergeCell ref="F44:G44"/>
    <mergeCell ref="F46:G46"/>
    <mergeCell ref="H44:I44"/>
    <mergeCell ref="H46:I46"/>
    <mergeCell ref="F37:I37"/>
    <mergeCell ref="F39:I39"/>
    <mergeCell ref="F41:I41"/>
  </mergeCells>
  <dataValidations count="10">
    <dataValidation type="list" allowBlank="1" showInputMessage="1" showErrorMessage="1" sqref="B9:C9" xr:uid="{00000000-0002-0000-0000-000000000000}">
      <formula1>"PCCP,HMA,UBWC,Micro-surface,Other"</formula1>
    </dataValidation>
    <dataValidation type="list" allowBlank="1" showInputMessage="1" showErrorMessage="1" sqref="G13:H13" xr:uid="{00000000-0002-0000-0000-000001000000}">
      <formula1>"Divided Highway,Multilane Undivided,Two-Lane Highway"</formula1>
    </dataValidation>
    <dataValidation type="list" allowBlank="1" showInputMessage="1" showErrorMessage="1" sqref="B44:C44" xr:uid="{00000000-0002-0000-0000-000002000000}">
      <formula1>"Yes,No"</formula1>
    </dataValidation>
    <dataValidation type="list" allowBlank="1" showInputMessage="1" showErrorMessage="1" sqref="B46:C46" xr:uid="{00000000-0002-0000-0000-000003000000}">
      <formula1>"Yes,No,N/A"</formula1>
    </dataValidation>
    <dataValidation type="list" allowBlank="1" showInputMessage="1" showErrorMessage="1" sqref="G9:H9" xr:uid="{00000000-0002-0000-0000-000004000000}">
      <formula1>"25,30,35,40,45,50,55,60,65,70"</formula1>
    </dataValidation>
    <dataValidation type="list" allowBlank="1" showInputMessage="1" showErrorMessage="1" sqref="B13:C13" xr:uid="{00000000-0002-0000-0000-000005000000}">
      <formula1>"Interstate,Freeway or Expressway,Other Principal Arterial, Minor Arterial, Major Collector,Minor Collector,Local Road"</formula1>
    </dataValidation>
    <dataValidation type="list" allowBlank="1" showInputMessage="1" showErrorMessage="1" sqref="B7:C7" xr:uid="{00000000-0002-0000-0000-000006000000}">
      <formula1>"1,2,3,4,5,6,7,8,9,10,11,12,13,14,15,16,17,18,19,20,21,22,23,24,25,26,27,28,29,30"</formula1>
    </dataValidation>
    <dataValidation type="list" allowBlank="1" showInputMessage="1" showErrorMessage="1" sqref="G11:H11" xr:uid="{00000000-0002-0000-0000-000007000000}">
      <formula1>"9,9.5,10,10.5,11,11.5,12"</formula1>
    </dataValidation>
    <dataValidation type="list" allowBlank="1" showInputMessage="1" showErrorMessage="1" sqref="B11:C11" xr:uid="{00000000-0002-0000-0000-000008000000}">
      <formula1>"0,1,2,3,4,5,6,7,8,9,10"</formula1>
    </dataValidation>
    <dataValidation type="list" allowBlank="1" showInputMessage="1" showErrorMessage="1" sqref="H44:I44 H46:I46" xr:uid="{73EA6F78-88AA-47AC-90B0-46E58E3391FC}">
      <formula1>"Yes, No, N/A"</formula1>
    </dataValidation>
  </dataValidations>
  <pageMargins left="0.5" right="0.5" top="0.75" bottom="0.75" header="0.3" footer="0.3"/>
  <pageSetup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137AB955-8DFD-412E-BA67-FC7DBDE5D361}">
          <x14:formula1>
            <xm:f>'Pay Item List'!$A$1:$A$3</xm:f>
          </x14:formula1>
          <xm:sqref>F37 F39:I39 F41:I41</xm:sqref>
        </x14:dataValidation>
        <x14:dataValidation type="list" allowBlank="1" showInputMessage="1" showErrorMessage="1" xr:uid="{E63E72DB-1A85-4734-9E81-AFE9362022A8}">
          <x14:formula1>
            <xm:f>'Pay Item List'!$A$228:$A$229</xm:f>
          </x14:formula1>
          <xm:sqref>F48:I48</xm:sqref>
        </x14:dataValidation>
        <x14:dataValidation type="list" allowBlank="1" showInputMessage="1" showErrorMessage="1" xr:uid="{3504465D-3D3D-4D39-9794-341220FFFEAB}">
          <x14:formula1>
            <xm:f>'Pay Item List'!$A$4</xm:f>
          </x14:formula1>
          <xm:sqref>F34:I34</xm:sqref>
        </x14:dataValidation>
        <x14:dataValidation type="list" allowBlank="1" showInputMessage="1" showErrorMessage="1" xr:uid="{C0787496-E104-4C39-9859-B8934AE5665B}">
          <x14:formula1>
            <xm:f>'Pay Item List'!$A$174</xm:f>
          </x14:formula1>
          <xm:sqref>F31:I31 F29:I29</xm:sqref>
        </x14:dataValidation>
        <x14:dataValidation type="list" allowBlank="1" showInputMessage="1" showErrorMessage="1" xr:uid="{4C5B2361-D77B-4FD0-B312-D2A5DD6963BF}">
          <x14:formula1>
            <xm:f>'Pay Item List'!$A$356:$A$363</xm:f>
          </x14:formula1>
          <xm:sqref>F16:I16 F22:I22</xm:sqref>
        </x14:dataValidation>
        <x14:dataValidation type="list" allowBlank="1" showInputMessage="1" showErrorMessage="1" xr:uid="{F6D59B0A-2C65-43B1-9AA3-1001EF5B9928}">
          <x14:formula1>
            <xm:f>'Pay Item List'!$A$365:$A$372</xm:f>
          </x14:formula1>
          <xm:sqref>F19:I19 F17:I17</xm:sqref>
        </x14:dataValidation>
        <x14:dataValidation type="list" allowBlank="1" showInputMessage="1" showErrorMessage="1" xr:uid="{03097CBC-4B81-40D8-B8F2-FB54C104993F}">
          <x14:formula1>
            <xm:f>'Pay Item List'!$A$374:$A$381</xm:f>
          </x14:formula1>
          <xm:sqref>F20:I20</xm:sqref>
        </x14:dataValidation>
        <x14:dataValidation type="list" allowBlank="1" showInputMessage="1" showErrorMessage="1" xr:uid="{260AC027-3E93-460E-9784-BC94FC417E41}">
          <x14:formula1>
            <xm:f>'Pay Item List'!$A$383:$A$390</xm:f>
          </x14:formula1>
          <xm:sqref>F23:I23</xm:sqref>
        </x14:dataValidation>
        <x14:dataValidation type="list" allowBlank="1" showInputMessage="1" showErrorMessage="1" xr:uid="{900C1768-CC2C-4C7C-B6D5-954FE3B55044}">
          <x14:formula1>
            <xm:f>'Pay Item List'!$A$392:$A$399</xm:f>
          </x14:formula1>
          <xm:sqref>F24:I24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F562-2EDD-4164-BB0A-5C0455301B90}">
  <dimension ref="A1:A399"/>
  <sheetViews>
    <sheetView topLeftCell="A377" workbookViewId="0">
      <selection activeCell="A399" sqref="A399"/>
    </sheetView>
  </sheetViews>
  <sheetFormatPr defaultRowHeight="15" x14ac:dyDescent="0.25"/>
  <cols>
    <col min="1" max="1" width="65.28515625" bestFit="1" customWidth="1"/>
  </cols>
  <sheetData>
    <row r="1" spans="1:1" x14ac:dyDescent="0.25">
      <c r="A1" s="23" t="s">
        <v>39</v>
      </c>
    </row>
    <row r="2" spans="1:1" x14ac:dyDescent="0.25">
      <c r="A2" s="23" t="s">
        <v>40</v>
      </c>
    </row>
    <row r="3" spans="1:1" x14ac:dyDescent="0.25">
      <c r="A3" s="23" t="s">
        <v>41</v>
      </c>
    </row>
    <row r="4" spans="1:1" x14ac:dyDescent="0.25">
      <c r="A4" s="23" t="s">
        <v>42</v>
      </c>
    </row>
    <row r="5" spans="1:1" x14ac:dyDescent="0.25">
      <c r="A5" s="23" t="s">
        <v>43</v>
      </c>
    </row>
    <row r="6" spans="1:1" x14ac:dyDescent="0.25">
      <c r="A6" s="23" t="s">
        <v>44</v>
      </c>
    </row>
    <row r="7" spans="1:1" x14ac:dyDescent="0.25">
      <c r="A7" s="23" t="s">
        <v>50</v>
      </c>
    </row>
    <row r="8" spans="1:1" x14ac:dyDescent="0.25">
      <c r="A8" s="23" t="s">
        <v>103</v>
      </c>
    </row>
    <row r="9" spans="1:1" x14ac:dyDescent="0.25">
      <c r="A9" s="23" t="s">
        <v>104</v>
      </c>
    </row>
    <row r="10" spans="1:1" x14ac:dyDescent="0.25">
      <c r="A10" s="23" t="s">
        <v>105</v>
      </c>
    </row>
    <row r="11" spans="1:1" x14ac:dyDescent="0.25">
      <c r="A11" s="23" t="s">
        <v>106</v>
      </c>
    </row>
    <row r="12" spans="1:1" x14ac:dyDescent="0.25">
      <c r="A12" s="23" t="s">
        <v>51</v>
      </c>
    </row>
    <row r="13" spans="1:1" x14ac:dyDescent="0.25">
      <c r="A13" s="23" t="s">
        <v>107</v>
      </c>
    </row>
    <row r="14" spans="1:1" x14ac:dyDescent="0.25">
      <c r="A14" s="23" t="s">
        <v>108</v>
      </c>
    </row>
    <row r="15" spans="1:1" x14ac:dyDescent="0.25">
      <c r="A15" s="23" t="s">
        <v>52</v>
      </c>
    </row>
    <row r="16" spans="1:1" x14ac:dyDescent="0.25">
      <c r="A16" s="23" t="s">
        <v>109</v>
      </c>
    </row>
    <row r="17" spans="1:1" x14ac:dyDescent="0.25">
      <c r="A17" s="23" t="s">
        <v>110</v>
      </c>
    </row>
    <row r="18" spans="1:1" x14ac:dyDescent="0.25">
      <c r="A18" s="23" t="s">
        <v>111</v>
      </c>
    </row>
    <row r="19" spans="1:1" x14ac:dyDescent="0.25">
      <c r="A19" s="23" t="s">
        <v>112</v>
      </c>
    </row>
    <row r="20" spans="1:1" x14ac:dyDescent="0.25">
      <c r="A20" s="23" t="s">
        <v>113</v>
      </c>
    </row>
    <row r="21" spans="1:1" x14ac:dyDescent="0.25">
      <c r="A21" s="23" t="s">
        <v>114</v>
      </c>
    </row>
    <row r="22" spans="1:1" x14ac:dyDescent="0.25">
      <c r="A22" s="23" t="s">
        <v>115</v>
      </c>
    </row>
    <row r="23" spans="1:1" x14ac:dyDescent="0.25">
      <c r="A23" s="23" t="s">
        <v>116</v>
      </c>
    </row>
    <row r="24" spans="1:1" x14ac:dyDescent="0.25">
      <c r="A24" s="23" t="s">
        <v>117</v>
      </c>
    </row>
    <row r="25" spans="1:1" x14ac:dyDescent="0.25">
      <c r="A25" s="23" t="s">
        <v>118</v>
      </c>
    </row>
    <row r="26" spans="1:1" x14ac:dyDescent="0.25">
      <c r="A26" s="23" t="s">
        <v>119</v>
      </c>
    </row>
    <row r="27" spans="1:1" x14ac:dyDescent="0.25">
      <c r="A27" s="23" t="s">
        <v>120</v>
      </c>
    </row>
    <row r="28" spans="1:1" x14ac:dyDescent="0.25">
      <c r="A28" s="23" t="s">
        <v>121</v>
      </c>
    </row>
    <row r="29" spans="1:1" x14ac:dyDescent="0.25">
      <c r="A29" s="23" t="s">
        <v>122</v>
      </c>
    </row>
    <row r="30" spans="1:1" x14ac:dyDescent="0.25">
      <c r="A30" s="23" t="s">
        <v>123</v>
      </c>
    </row>
    <row r="31" spans="1:1" x14ac:dyDescent="0.25">
      <c r="A31" s="23" t="s">
        <v>124</v>
      </c>
    </row>
    <row r="32" spans="1:1" x14ac:dyDescent="0.25">
      <c r="A32" s="23" t="s">
        <v>125</v>
      </c>
    </row>
    <row r="33" spans="1:1" x14ac:dyDescent="0.25">
      <c r="A33" s="23" t="s">
        <v>126</v>
      </c>
    </row>
    <row r="34" spans="1:1" x14ac:dyDescent="0.25">
      <c r="A34" s="23" t="s">
        <v>127</v>
      </c>
    </row>
    <row r="35" spans="1:1" x14ac:dyDescent="0.25">
      <c r="A35" s="23" t="s">
        <v>128</v>
      </c>
    </row>
    <row r="36" spans="1:1" x14ac:dyDescent="0.25">
      <c r="A36" s="23" t="s">
        <v>129</v>
      </c>
    </row>
    <row r="37" spans="1:1" x14ac:dyDescent="0.25">
      <c r="A37" s="23" t="s">
        <v>130</v>
      </c>
    </row>
    <row r="38" spans="1:1" x14ac:dyDescent="0.25">
      <c r="A38" s="23" t="s">
        <v>131</v>
      </c>
    </row>
    <row r="39" spans="1:1" x14ac:dyDescent="0.25">
      <c r="A39" s="23" t="s">
        <v>132</v>
      </c>
    </row>
    <row r="40" spans="1:1" x14ac:dyDescent="0.25">
      <c r="A40" s="23" t="s">
        <v>133</v>
      </c>
    </row>
    <row r="41" spans="1:1" x14ac:dyDescent="0.25">
      <c r="A41" s="23" t="s">
        <v>134</v>
      </c>
    </row>
    <row r="42" spans="1:1" x14ac:dyDescent="0.25">
      <c r="A42" s="23" t="s">
        <v>135</v>
      </c>
    </row>
    <row r="43" spans="1:1" x14ac:dyDescent="0.25">
      <c r="A43" s="23" t="s">
        <v>136</v>
      </c>
    </row>
    <row r="44" spans="1:1" x14ac:dyDescent="0.25">
      <c r="A44" s="23" t="s">
        <v>137</v>
      </c>
    </row>
    <row r="45" spans="1:1" x14ac:dyDescent="0.25">
      <c r="A45" s="23" t="s">
        <v>138</v>
      </c>
    </row>
    <row r="46" spans="1:1" x14ac:dyDescent="0.25">
      <c r="A46" s="23" t="s">
        <v>139</v>
      </c>
    </row>
    <row r="47" spans="1:1" x14ac:dyDescent="0.25">
      <c r="A47" s="23" t="s">
        <v>140</v>
      </c>
    </row>
    <row r="48" spans="1:1" x14ac:dyDescent="0.25">
      <c r="A48" s="23" t="s">
        <v>141</v>
      </c>
    </row>
    <row r="49" spans="1:1" x14ac:dyDescent="0.25">
      <c r="A49" s="23" t="s">
        <v>142</v>
      </c>
    </row>
    <row r="50" spans="1:1" x14ac:dyDescent="0.25">
      <c r="A50" s="23" t="s">
        <v>143</v>
      </c>
    </row>
    <row r="51" spans="1:1" x14ac:dyDescent="0.25">
      <c r="A51" s="23" t="s">
        <v>144</v>
      </c>
    </row>
    <row r="52" spans="1:1" x14ac:dyDescent="0.25">
      <c r="A52" s="23" t="s">
        <v>145</v>
      </c>
    </row>
    <row r="53" spans="1:1" x14ac:dyDescent="0.25">
      <c r="A53" s="23" t="s">
        <v>146</v>
      </c>
    </row>
    <row r="54" spans="1:1" x14ac:dyDescent="0.25">
      <c r="A54" s="23" t="s">
        <v>147</v>
      </c>
    </row>
    <row r="55" spans="1:1" x14ac:dyDescent="0.25">
      <c r="A55" s="23" t="s">
        <v>148</v>
      </c>
    </row>
    <row r="56" spans="1:1" x14ac:dyDescent="0.25">
      <c r="A56" s="23" t="s">
        <v>149</v>
      </c>
    </row>
    <row r="57" spans="1:1" x14ac:dyDescent="0.25">
      <c r="A57" s="23" t="s">
        <v>150</v>
      </c>
    </row>
    <row r="58" spans="1:1" x14ac:dyDescent="0.25">
      <c r="A58" s="23" t="s">
        <v>151</v>
      </c>
    </row>
    <row r="59" spans="1:1" x14ac:dyDescent="0.25">
      <c r="A59" s="23" t="s">
        <v>152</v>
      </c>
    </row>
    <row r="60" spans="1:1" x14ac:dyDescent="0.25">
      <c r="A60" s="23" t="s">
        <v>153</v>
      </c>
    </row>
    <row r="61" spans="1:1" x14ac:dyDescent="0.25">
      <c r="A61" s="23" t="s">
        <v>154</v>
      </c>
    </row>
    <row r="62" spans="1:1" x14ac:dyDescent="0.25">
      <c r="A62" s="23" t="s">
        <v>155</v>
      </c>
    </row>
    <row r="63" spans="1:1" x14ac:dyDescent="0.25">
      <c r="A63" s="23" t="s">
        <v>156</v>
      </c>
    </row>
    <row r="64" spans="1:1" x14ac:dyDescent="0.25">
      <c r="A64" s="23" t="s">
        <v>157</v>
      </c>
    </row>
    <row r="65" spans="1:1" x14ac:dyDescent="0.25">
      <c r="A65" s="23" t="s">
        <v>158</v>
      </c>
    </row>
    <row r="66" spans="1:1" x14ac:dyDescent="0.25">
      <c r="A66" s="23" t="s">
        <v>159</v>
      </c>
    </row>
    <row r="67" spans="1:1" x14ac:dyDescent="0.25">
      <c r="A67" s="23" t="s">
        <v>160</v>
      </c>
    </row>
    <row r="68" spans="1:1" x14ac:dyDescent="0.25">
      <c r="A68" s="23" t="s">
        <v>161</v>
      </c>
    </row>
    <row r="69" spans="1:1" x14ac:dyDescent="0.25">
      <c r="A69" s="23" t="s">
        <v>162</v>
      </c>
    </row>
    <row r="70" spans="1:1" x14ac:dyDescent="0.25">
      <c r="A70" s="23" t="s">
        <v>163</v>
      </c>
    </row>
    <row r="71" spans="1:1" x14ac:dyDescent="0.25">
      <c r="A71" s="23" t="s">
        <v>164</v>
      </c>
    </row>
    <row r="72" spans="1:1" x14ac:dyDescent="0.25">
      <c r="A72" s="23" t="s">
        <v>165</v>
      </c>
    </row>
    <row r="73" spans="1:1" x14ac:dyDescent="0.25">
      <c r="A73" s="23" t="s">
        <v>166</v>
      </c>
    </row>
    <row r="74" spans="1:1" x14ac:dyDescent="0.25">
      <c r="A74" s="23" t="s">
        <v>167</v>
      </c>
    </row>
    <row r="75" spans="1:1" x14ac:dyDescent="0.25">
      <c r="A75" s="23" t="s">
        <v>168</v>
      </c>
    </row>
    <row r="76" spans="1:1" x14ac:dyDescent="0.25">
      <c r="A76" s="23" t="s">
        <v>169</v>
      </c>
    </row>
    <row r="77" spans="1:1" x14ac:dyDescent="0.25">
      <c r="A77" s="23" t="s">
        <v>170</v>
      </c>
    </row>
    <row r="78" spans="1:1" x14ac:dyDescent="0.25">
      <c r="A78" s="23" t="s">
        <v>171</v>
      </c>
    </row>
    <row r="79" spans="1:1" x14ac:dyDescent="0.25">
      <c r="A79" s="23" t="s">
        <v>172</v>
      </c>
    </row>
    <row r="80" spans="1:1" x14ac:dyDescent="0.25">
      <c r="A80" s="23" t="s">
        <v>173</v>
      </c>
    </row>
    <row r="81" spans="1:1" x14ac:dyDescent="0.25">
      <c r="A81" s="23" t="s">
        <v>174</v>
      </c>
    </row>
    <row r="82" spans="1:1" x14ac:dyDescent="0.25">
      <c r="A82" s="23" t="s">
        <v>175</v>
      </c>
    </row>
    <row r="83" spans="1:1" x14ac:dyDescent="0.25">
      <c r="A83" s="23" t="s">
        <v>176</v>
      </c>
    </row>
    <row r="84" spans="1:1" x14ac:dyDescent="0.25">
      <c r="A84" s="23" t="s">
        <v>177</v>
      </c>
    </row>
    <row r="85" spans="1:1" x14ac:dyDescent="0.25">
      <c r="A85" s="23" t="s">
        <v>178</v>
      </c>
    </row>
    <row r="86" spans="1:1" x14ac:dyDescent="0.25">
      <c r="A86" s="23" t="s">
        <v>179</v>
      </c>
    </row>
    <row r="87" spans="1:1" x14ac:dyDescent="0.25">
      <c r="A87" s="23" t="s">
        <v>180</v>
      </c>
    </row>
    <row r="88" spans="1:1" x14ac:dyDescent="0.25">
      <c r="A88" s="23" t="s">
        <v>181</v>
      </c>
    </row>
    <row r="89" spans="1:1" x14ac:dyDescent="0.25">
      <c r="A89" s="23" t="s">
        <v>182</v>
      </c>
    </row>
    <row r="90" spans="1:1" x14ac:dyDescent="0.25">
      <c r="A90" s="23" t="s">
        <v>183</v>
      </c>
    </row>
    <row r="91" spans="1:1" x14ac:dyDescent="0.25">
      <c r="A91" s="23" t="s">
        <v>184</v>
      </c>
    </row>
    <row r="92" spans="1:1" x14ac:dyDescent="0.25">
      <c r="A92" s="23" t="s">
        <v>185</v>
      </c>
    </row>
    <row r="93" spans="1:1" x14ac:dyDescent="0.25">
      <c r="A93" s="23" t="s">
        <v>186</v>
      </c>
    </row>
    <row r="94" spans="1:1" x14ac:dyDescent="0.25">
      <c r="A94" s="23" t="s">
        <v>187</v>
      </c>
    </row>
    <row r="95" spans="1:1" x14ac:dyDescent="0.25">
      <c r="A95" s="23" t="s">
        <v>45</v>
      </c>
    </row>
    <row r="96" spans="1:1" x14ac:dyDescent="0.25">
      <c r="A96" s="23" t="s">
        <v>188</v>
      </c>
    </row>
    <row r="97" spans="1:1" x14ac:dyDescent="0.25">
      <c r="A97" s="23" t="s">
        <v>189</v>
      </c>
    </row>
    <row r="98" spans="1:1" x14ac:dyDescent="0.25">
      <c r="A98" s="23" t="s">
        <v>190</v>
      </c>
    </row>
    <row r="99" spans="1:1" x14ac:dyDescent="0.25">
      <c r="A99" s="23" t="s">
        <v>191</v>
      </c>
    </row>
    <row r="100" spans="1:1" x14ac:dyDescent="0.25">
      <c r="A100" s="23" t="s">
        <v>192</v>
      </c>
    </row>
    <row r="101" spans="1:1" x14ac:dyDescent="0.25">
      <c r="A101" s="23" t="s">
        <v>193</v>
      </c>
    </row>
    <row r="102" spans="1:1" x14ac:dyDescent="0.25">
      <c r="A102" s="23" t="s">
        <v>194</v>
      </c>
    </row>
    <row r="103" spans="1:1" x14ac:dyDescent="0.25">
      <c r="A103" s="23" t="s">
        <v>195</v>
      </c>
    </row>
    <row r="104" spans="1:1" x14ac:dyDescent="0.25">
      <c r="A104" s="23" t="s">
        <v>196</v>
      </c>
    </row>
    <row r="105" spans="1:1" x14ac:dyDescent="0.25">
      <c r="A105" s="23" t="s">
        <v>197</v>
      </c>
    </row>
    <row r="106" spans="1:1" x14ac:dyDescent="0.25">
      <c r="A106" s="23" t="s">
        <v>198</v>
      </c>
    </row>
    <row r="107" spans="1:1" x14ac:dyDescent="0.25">
      <c r="A107" s="23" t="s">
        <v>199</v>
      </c>
    </row>
    <row r="108" spans="1:1" x14ac:dyDescent="0.25">
      <c r="A108" s="23" t="s">
        <v>200</v>
      </c>
    </row>
    <row r="109" spans="1:1" x14ac:dyDescent="0.25">
      <c r="A109" s="23" t="s">
        <v>201</v>
      </c>
    </row>
    <row r="110" spans="1:1" x14ac:dyDescent="0.25">
      <c r="A110" s="23" t="s">
        <v>202</v>
      </c>
    </row>
    <row r="111" spans="1:1" x14ac:dyDescent="0.25">
      <c r="A111" s="23" t="s">
        <v>203</v>
      </c>
    </row>
    <row r="112" spans="1:1" x14ac:dyDescent="0.25">
      <c r="A112" s="23" t="s">
        <v>204</v>
      </c>
    </row>
    <row r="113" spans="1:1" x14ac:dyDescent="0.25">
      <c r="A113" s="23" t="s">
        <v>205</v>
      </c>
    </row>
    <row r="114" spans="1:1" x14ac:dyDescent="0.25">
      <c r="A114" s="23" t="s">
        <v>206</v>
      </c>
    </row>
    <row r="115" spans="1:1" x14ac:dyDescent="0.25">
      <c r="A115" s="23" t="s">
        <v>207</v>
      </c>
    </row>
    <row r="116" spans="1:1" x14ac:dyDescent="0.25">
      <c r="A116" s="23" t="s">
        <v>208</v>
      </c>
    </row>
    <row r="117" spans="1:1" x14ac:dyDescent="0.25">
      <c r="A117" s="23" t="s">
        <v>209</v>
      </c>
    </row>
    <row r="118" spans="1:1" x14ac:dyDescent="0.25">
      <c r="A118" s="23" t="s">
        <v>210</v>
      </c>
    </row>
    <row r="119" spans="1:1" x14ac:dyDescent="0.25">
      <c r="A119" s="23" t="s">
        <v>211</v>
      </c>
    </row>
    <row r="120" spans="1:1" x14ac:dyDescent="0.25">
      <c r="A120" s="23" t="s">
        <v>212</v>
      </c>
    </row>
    <row r="121" spans="1:1" x14ac:dyDescent="0.25">
      <c r="A121" s="23" t="s">
        <v>213</v>
      </c>
    </row>
    <row r="122" spans="1:1" x14ac:dyDescent="0.25">
      <c r="A122" s="23" t="s">
        <v>214</v>
      </c>
    </row>
    <row r="123" spans="1:1" x14ac:dyDescent="0.25">
      <c r="A123" s="23" t="s">
        <v>215</v>
      </c>
    </row>
    <row r="124" spans="1:1" x14ac:dyDescent="0.25">
      <c r="A124" s="23" t="s">
        <v>53</v>
      </c>
    </row>
    <row r="125" spans="1:1" x14ac:dyDescent="0.25">
      <c r="A125" s="23" t="s">
        <v>54</v>
      </c>
    </row>
    <row r="126" spans="1:1" x14ac:dyDescent="0.25">
      <c r="A126" s="23" t="s">
        <v>55</v>
      </c>
    </row>
    <row r="127" spans="1:1" x14ac:dyDescent="0.25">
      <c r="A127" s="23" t="s">
        <v>56</v>
      </c>
    </row>
    <row r="128" spans="1:1" x14ac:dyDescent="0.25">
      <c r="A128" s="23" t="s">
        <v>57</v>
      </c>
    </row>
    <row r="129" spans="1:1" x14ac:dyDescent="0.25">
      <c r="A129" s="23" t="s">
        <v>58</v>
      </c>
    </row>
    <row r="130" spans="1:1" x14ac:dyDescent="0.25">
      <c r="A130" s="23" t="s">
        <v>59</v>
      </c>
    </row>
    <row r="131" spans="1:1" x14ac:dyDescent="0.25">
      <c r="A131" s="23" t="s">
        <v>60</v>
      </c>
    </row>
    <row r="132" spans="1:1" x14ac:dyDescent="0.25">
      <c r="A132" s="23" t="s">
        <v>61</v>
      </c>
    </row>
    <row r="133" spans="1:1" x14ac:dyDescent="0.25">
      <c r="A133" s="23" t="s">
        <v>62</v>
      </c>
    </row>
    <row r="134" spans="1:1" x14ac:dyDescent="0.25">
      <c r="A134" s="23" t="s">
        <v>63</v>
      </c>
    </row>
    <row r="135" spans="1:1" x14ac:dyDescent="0.25">
      <c r="A135" s="23" t="s">
        <v>64</v>
      </c>
    </row>
    <row r="136" spans="1:1" x14ac:dyDescent="0.25">
      <c r="A136" s="23" t="s">
        <v>65</v>
      </c>
    </row>
    <row r="137" spans="1:1" x14ac:dyDescent="0.25">
      <c r="A137" s="23" t="s">
        <v>66</v>
      </c>
    </row>
    <row r="138" spans="1:1" x14ac:dyDescent="0.25">
      <c r="A138" s="23" t="s">
        <v>67</v>
      </c>
    </row>
    <row r="139" spans="1:1" x14ac:dyDescent="0.25">
      <c r="A139" s="23" t="s">
        <v>68</v>
      </c>
    </row>
    <row r="140" spans="1:1" x14ac:dyDescent="0.25">
      <c r="A140" s="23" t="s">
        <v>69</v>
      </c>
    </row>
    <row r="141" spans="1:1" x14ac:dyDescent="0.25">
      <c r="A141" s="23" t="s">
        <v>70</v>
      </c>
    </row>
    <row r="142" spans="1:1" x14ac:dyDescent="0.25">
      <c r="A142" s="23" t="s">
        <v>71</v>
      </c>
    </row>
    <row r="143" spans="1:1" x14ac:dyDescent="0.25">
      <c r="A143" s="23" t="s">
        <v>72</v>
      </c>
    </row>
    <row r="144" spans="1:1" x14ac:dyDescent="0.25">
      <c r="A144" s="23" t="s">
        <v>73</v>
      </c>
    </row>
    <row r="145" spans="1:1" x14ac:dyDescent="0.25">
      <c r="A145" s="23" t="s">
        <v>74</v>
      </c>
    </row>
    <row r="146" spans="1:1" x14ac:dyDescent="0.25">
      <c r="A146" s="23" t="s">
        <v>75</v>
      </c>
    </row>
    <row r="147" spans="1:1" x14ac:dyDescent="0.25">
      <c r="A147" s="23" t="s">
        <v>76</v>
      </c>
    </row>
    <row r="148" spans="1:1" x14ac:dyDescent="0.25">
      <c r="A148" s="23" t="s">
        <v>77</v>
      </c>
    </row>
    <row r="149" spans="1:1" x14ac:dyDescent="0.25">
      <c r="A149" s="23" t="s">
        <v>78</v>
      </c>
    </row>
    <row r="150" spans="1:1" x14ac:dyDescent="0.25">
      <c r="A150" s="23" t="s">
        <v>79</v>
      </c>
    </row>
    <row r="151" spans="1:1" x14ac:dyDescent="0.25">
      <c r="A151" s="23" t="s">
        <v>80</v>
      </c>
    </row>
    <row r="152" spans="1:1" x14ac:dyDescent="0.25">
      <c r="A152" s="23" t="s">
        <v>81</v>
      </c>
    </row>
    <row r="153" spans="1:1" x14ac:dyDescent="0.25">
      <c r="A153" s="23" t="s">
        <v>82</v>
      </c>
    </row>
    <row r="154" spans="1:1" x14ac:dyDescent="0.25">
      <c r="A154" s="23" t="s">
        <v>83</v>
      </c>
    </row>
    <row r="155" spans="1:1" x14ac:dyDescent="0.25">
      <c r="A155" s="23" t="s">
        <v>84</v>
      </c>
    </row>
    <row r="156" spans="1:1" x14ac:dyDescent="0.25">
      <c r="A156" s="23" t="s">
        <v>85</v>
      </c>
    </row>
    <row r="157" spans="1:1" x14ac:dyDescent="0.25">
      <c r="A157" s="23" t="s">
        <v>86</v>
      </c>
    </row>
    <row r="158" spans="1:1" x14ac:dyDescent="0.25">
      <c r="A158" s="23" t="s">
        <v>87</v>
      </c>
    </row>
    <row r="159" spans="1:1" x14ac:dyDescent="0.25">
      <c r="A159" s="23" t="s">
        <v>88</v>
      </c>
    </row>
    <row r="160" spans="1:1" x14ac:dyDescent="0.25">
      <c r="A160" s="23" t="s">
        <v>89</v>
      </c>
    </row>
    <row r="161" spans="1:1" x14ac:dyDescent="0.25">
      <c r="A161" s="23" t="s">
        <v>90</v>
      </c>
    </row>
    <row r="162" spans="1:1" x14ac:dyDescent="0.25">
      <c r="A162" s="23" t="s">
        <v>91</v>
      </c>
    </row>
    <row r="163" spans="1:1" x14ac:dyDescent="0.25">
      <c r="A163" s="23" t="s">
        <v>92</v>
      </c>
    </row>
    <row r="164" spans="1:1" x14ac:dyDescent="0.25">
      <c r="A164" s="23" t="s">
        <v>93</v>
      </c>
    </row>
    <row r="165" spans="1:1" x14ac:dyDescent="0.25">
      <c r="A165" s="23" t="s">
        <v>94</v>
      </c>
    </row>
    <row r="166" spans="1:1" x14ac:dyDescent="0.25">
      <c r="A166" s="23" t="s">
        <v>95</v>
      </c>
    </row>
    <row r="167" spans="1:1" x14ac:dyDescent="0.25">
      <c r="A167" s="23" t="s">
        <v>96</v>
      </c>
    </row>
    <row r="168" spans="1:1" x14ac:dyDescent="0.25">
      <c r="A168" s="23" t="s">
        <v>97</v>
      </c>
    </row>
    <row r="169" spans="1:1" x14ac:dyDescent="0.25">
      <c r="A169" s="23" t="s">
        <v>98</v>
      </c>
    </row>
    <row r="170" spans="1:1" x14ac:dyDescent="0.25">
      <c r="A170" s="23" t="s">
        <v>99</v>
      </c>
    </row>
    <row r="171" spans="1:1" x14ac:dyDescent="0.25">
      <c r="A171" s="23" t="s">
        <v>100</v>
      </c>
    </row>
    <row r="172" spans="1:1" x14ac:dyDescent="0.25">
      <c r="A172" s="23" t="s">
        <v>46</v>
      </c>
    </row>
    <row r="173" spans="1:1" x14ac:dyDescent="0.25">
      <c r="A173" s="23" t="s">
        <v>47</v>
      </c>
    </row>
    <row r="174" spans="1:1" x14ac:dyDescent="0.25">
      <c r="A174" s="23" t="s">
        <v>48</v>
      </c>
    </row>
    <row r="175" spans="1:1" x14ac:dyDescent="0.25">
      <c r="A175" s="23" t="s">
        <v>49</v>
      </c>
    </row>
    <row r="176" spans="1:1" x14ac:dyDescent="0.25">
      <c r="A176" s="23" t="s">
        <v>101</v>
      </c>
    </row>
    <row r="177" spans="1:1" x14ac:dyDescent="0.25">
      <c r="A177" s="23" t="s">
        <v>216</v>
      </c>
    </row>
    <row r="178" spans="1:1" x14ac:dyDescent="0.25">
      <c r="A178" s="23" t="s">
        <v>217</v>
      </c>
    </row>
    <row r="179" spans="1:1" x14ac:dyDescent="0.25">
      <c r="A179" s="23" t="s">
        <v>218</v>
      </c>
    </row>
    <row r="180" spans="1:1" x14ac:dyDescent="0.25">
      <c r="A180" s="23" t="s">
        <v>219</v>
      </c>
    </row>
    <row r="181" spans="1:1" x14ac:dyDescent="0.25">
      <c r="A181" s="23" t="s">
        <v>220</v>
      </c>
    </row>
    <row r="182" spans="1:1" x14ac:dyDescent="0.25">
      <c r="A182" s="23" t="s">
        <v>221</v>
      </c>
    </row>
    <row r="183" spans="1:1" x14ac:dyDescent="0.25">
      <c r="A183" s="23" t="s">
        <v>222</v>
      </c>
    </row>
    <row r="184" spans="1:1" x14ac:dyDescent="0.25">
      <c r="A184" s="23" t="s">
        <v>223</v>
      </c>
    </row>
    <row r="185" spans="1:1" x14ac:dyDescent="0.25">
      <c r="A185" s="23" t="s">
        <v>224</v>
      </c>
    </row>
    <row r="186" spans="1:1" x14ac:dyDescent="0.25">
      <c r="A186" s="23" t="s">
        <v>225</v>
      </c>
    </row>
    <row r="187" spans="1:1" x14ac:dyDescent="0.25">
      <c r="A187" s="23" t="s">
        <v>226</v>
      </c>
    </row>
    <row r="188" spans="1:1" x14ac:dyDescent="0.25">
      <c r="A188" s="23" t="s">
        <v>227</v>
      </c>
    </row>
    <row r="189" spans="1:1" x14ac:dyDescent="0.25">
      <c r="A189" s="23" t="s">
        <v>228</v>
      </c>
    </row>
    <row r="190" spans="1:1" x14ac:dyDescent="0.25">
      <c r="A190" s="23" t="s">
        <v>229</v>
      </c>
    </row>
    <row r="191" spans="1:1" x14ac:dyDescent="0.25">
      <c r="A191" s="23" t="s">
        <v>230</v>
      </c>
    </row>
    <row r="192" spans="1:1" x14ac:dyDescent="0.25">
      <c r="A192" s="23" t="s">
        <v>231</v>
      </c>
    </row>
    <row r="193" spans="1:1" x14ac:dyDescent="0.25">
      <c r="A193" s="23" t="s">
        <v>232</v>
      </c>
    </row>
    <row r="194" spans="1:1" x14ac:dyDescent="0.25">
      <c r="A194" s="23" t="s">
        <v>233</v>
      </c>
    </row>
    <row r="195" spans="1:1" x14ac:dyDescent="0.25">
      <c r="A195" s="23" t="s">
        <v>234</v>
      </c>
    </row>
    <row r="196" spans="1:1" x14ac:dyDescent="0.25">
      <c r="A196" s="23" t="s">
        <v>235</v>
      </c>
    </row>
    <row r="197" spans="1:1" x14ac:dyDescent="0.25">
      <c r="A197" s="23" t="s">
        <v>236</v>
      </c>
    </row>
    <row r="198" spans="1:1" x14ac:dyDescent="0.25">
      <c r="A198" s="23" t="s">
        <v>237</v>
      </c>
    </row>
    <row r="199" spans="1:1" x14ac:dyDescent="0.25">
      <c r="A199" s="23" t="s">
        <v>238</v>
      </c>
    </row>
    <row r="200" spans="1:1" x14ac:dyDescent="0.25">
      <c r="A200" s="23" t="s">
        <v>239</v>
      </c>
    </row>
    <row r="201" spans="1:1" x14ac:dyDescent="0.25">
      <c r="A201" s="23" t="s">
        <v>240</v>
      </c>
    </row>
    <row r="202" spans="1:1" x14ac:dyDescent="0.25">
      <c r="A202" s="23" t="s">
        <v>241</v>
      </c>
    </row>
    <row r="203" spans="1:1" x14ac:dyDescent="0.25">
      <c r="A203" s="23" t="s">
        <v>242</v>
      </c>
    </row>
    <row r="204" spans="1:1" x14ac:dyDescent="0.25">
      <c r="A204" s="23" t="s">
        <v>243</v>
      </c>
    </row>
    <row r="205" spans="1:1" x14ac:dyDescent="0.25">
      <c r="A205" s="23" t="s">
        <v>244</v>
      </c>
    </row>
    <row r="206" spans="1:1" x14ac:dyDescent="0.25">
      <c r="A206" s="23" t="s">
        <v>245</v>
      </c>
    </row>
    <row r="207" spans="1:1" x14ac:dyDescent="0.25">
      <c r="A207" s="23" t="s">
        <v>246</v>
      </c>
    </row>
    <row r="208" spans="1:1" x14ac:dyDescent="0.25">
      <c r="A208" s="23" t="s">
        <v>247</v>
      </c>
    </row>
    <row r="209" spans="1:1" x14ac:dyDescent="0.25">
      <c r="A209" s="23" t="s">
        <v>248</v>
      </c>
    </row>
    <row r="210" spans="1:1" x14ac:dyDescent="0.25">
      <c r="A210" s="23" t="s">
        <v>249</v>
      </c>
    </row>
    <row r="211" spans="1:1" x14ac:dyDescent="0.25">
      <c r="A211" s="23" t="s">
        <v>250</v>
      </c>
    </row>
    <row r="212" spans="1:1" x14ac:dyDescent="0.25">
      <c r="A212" s="23" t="s">
        <v>251</v>
      </c>
    </row>
    <row r="213" spans="1:1" x14ac:dyDescent="0.25">
      <c r="A213" s="23" t="s">
        <v>252</v>
      </c>
    </row>
    <row r="214" spans="1:1" x14ac:dyDescent="0.25">
      <c r="A214" s="23" t="s">
        <v>102</v>
      </c>
    </row>
    <row r="215" spans="1:1" x14ac:dyDescent="0.25">
      <c r="A215" s="23" t="s">
        <v>253</v>
      </c>
    </row>
    <row r="216" spans="1:1" x14ac:dyDescent="0.25">
      <c r="A216" s="23" t="s">
        <v>254</v>
      </c>
    </row>
    <row r="217" spans="1:1" x14ac:dyDescent="0.25">
      <c r="A217" s="23" t="s">
        <v>255</v>
      </c>
    </row>
    <row r="218" spans="1:1" x14ac:dyDescent="0.25">
      <c r="A218" s="23" t="s">
        <v>256</v>
      </c>
    </row>
    <row r="219" spans="1:1" x14ac:dyDescent="0.25">
      <c r="A219" s="23" t="s">
        <v>257</v>
      </c>
    </row>
    <row r="220" spans="1:1" x14ac:dyDescent="0.25">
      <c r="A220" s="23" t="s">
        <v>258</v>
      </c>
    </row>
    <row r="221" spans="1:1" x14ac:dyDescent="0.25">
      <c r="A221" s="23" t="s">
        <v>259</v>
      </c>
    </row>
    <row r="222" spans="1:1" x14ac:dyDescent="0.25">
      <c r="A222" s="23" t="s">
        <v>260</v>
      </c>
    </row>
    <row r="223" spans="1:1" x14ac:dyDescent="0.25">
      <c r="A223" s="23" t="s">
        <v>261</v>
      </c>
    </row>
    <row r="224" spans="1:1" x14ac:dyDescent="0.25">
      <c r="A224" s="23" t="s">
        <v>262</v>
      </c>
    </row>
    <row r="225" spans="1:1" x14ac:dyDescent="0.25">
      <c r="A225" s="23" t="s">
        <v>263</v>
      </c>
    </row>
    <row r="226" spans="1:1" x14ac:dyDescent="0.25">
      <c r="A226" s="23" t="s">
        <v>264</v>
      </c>
    </row>
    <row r="227" spans="1:1" x14ac:dyDescent="0.25">
      <c r="A227" s="23" t="s">
        <v>265</v>
      </c>
    </row>
    <row r="228" spans="1:1" x14ac:dyDescent="0.25">
      <c r="A228" s="23" t="s">
        <v>266</v>
      </c>
    </row>
    <row r="229" spans="1:1" x14ac:dyDescent="0.25">
      <c r="A229" s="23" t="s">
        <v>267</v>
      </c>
    </row>
    <row r="230" spans="1:1" x14ac:dyDescent="0.25">
      <c r="A230" s="23" t="s">
        <v>268</v>
      </c>
    </row>
    <row r="231" spans="1:1" x14ac:dyDescent="0.25">
      <c r="A231" s="23" t="s">
        <v>269</v>
      </c>
    </row>
    <row r="232" spans="1:1" x14ac:dyDescent="0.25">
      <c r="A232" s="23" t="s">
        <v>270</v>
      </c>
    </row>
    <row r="233" spans="1:1" x14ac:dyDescent="0.25">
      <c r="A233" s="23" t="s">
        <v>271</v>
      </c>
    </row>
    <row r="234" spans="1:1" x14ac:dyDescent="0.25">
      <c r="A234" s="23" t="s">
        <v>272</v>
      </c>
    </row>
    <row r="235" spans="1:1" x14ac:dyDescent="0.25">
      <c r="A235" s="23" t="s">
        <v>273</v>
      </c>
    </row>
    <row r="236" spans="1:1" x14ac:dyDescent="0.25">
      <c r="A236" s="23" t="s">
        <v>274</v>
      </c>
    </row>
    <row r="237" spans="1:1" x14ac:dyDescent="0.25">
      <c r="A237" s="23" t="s">
        <v>275</v>
      </c>
    </row>
    <row r="239" spans="1:1" x14ac:dyDescent="0.25">
      <c r="A239" s="23" t="s">
        <v>103</v>
      </c>
    </row>
    <row r="240" spans="1:1" x14ac:dyDescent="0.25">
      <c r="A240" s="23" t="s">
        <v>104</v>
      </c>
    </row>
    <row r="241" spans="1:1" x14ac:dyDescent="0.25">
      <c r="A241" s="23" t="s">
        <v>105</v>
      </c>
    </row>
    <row r="242" spans="1:1" x14ac:dyDescent="0.25">
      <c r="A242" s="23" t="s">
        <v>106</v>
      </c>
    </row>
    <row r="243" spans="1:1" x14ac:dyDescent="0.25">
      <c r="A243" s="23" t="s">
        <v>278</v>
      </c>
    </row>
    <row r="244" spans="1:1" x14ac:dyDescent="0.25">
      <c r="A244" s="23" t="s">
        <v>107</v>
      </c>
    </row>
    <row r="245" spans="1:1" x14ac:dyDescent="0.25">
      <c r="A245" s="23" t="s">
        <v>108</v>
      </c>
    </row>
    <row r="246" spans="1:1" x14ac:dyDescent="0.25">
      <c r="A246" s="23" t="s">
        <v>277</v>
      </c>
    </row>
    <row r="247" spans="1:1" x14ac:dyDescent="0.25">
      <c r="A247" s="23" t="s">
        <v>109</v>
      </c>
    </row>
    <row r="248" spans="1:1" x14ac:dyDescent="0.25">
      <c r="A248" s="23" t="s">
        <v>110</v>
      </c>
    </row>
    <row r="249" spans="1:1" x14ac:dyDescent="0.25">
      <c r="A249" s="23" t="s">
        <v>111</v>
      </c>
    </row>
    <row r="250" spans="1:1" x14ac:dyDescent="0.25">
      <c r="A250" s="23" t="s">
        <v>112</v>
      </c>
    </row>
    <row r="251" spans="1:1" x14ac:dyDescent="0.25">
      <c r="A251" s="23" t="s">
        <v>113</v>
      </c>
    </row>
    <row r="252" spans="1:1" x14ac:dyDescent="0.25">
      <c r="A252" s="23" t="s">
        <v>114</v>
      </c>
    </row>
    <row r="253" spans="1:1" x14ac:dyDescent="0.25">
      <c r="A253" s="23" t="s">
        <v>115</v>
      </c>
    </row>
    <row r="254" spans="1:1" x14ac:dyDescent="0.25">
      <c r="A254" s="23" t="s">
        <v>116</v>
      </c>
    </row>
    <row r="255" spans="1:1" x14ac:dyDescent="0.25">
      <c r="A255" s="23" t="s">
        <v>117</v>
      </c>
    </row>
    <row r="256" spans="1:1" x14ac:dyDescent="0.25">
      <c r="A256" s="23" t="s">
        <v>118</v>
      </c>
    </row>
    <row r="257" spans="1:1" x14ac:dyDescent="0.25">
      <c r="A257" s="23" t="s">
        <v>119</v>
      </c>
    </row>
    <row r="258" spans="1:1" x14ac:dyDescent="0.25">
      <c r="A258" s="23" t="s">
        <v>120</v>
      </c>
    </row>
    <row r="259" spans="1:1" x14ac:dyDescent="0.25">
      <c r="A259" s="23" t="s">
        <v>121</v>
      </c>
    </row>
    <row r="260" spans="1:1" x14ac:dyDescent="0.25">
      <c r="A260" s="23" t="s">
        <v>122</v>
      </c>
    </row>
    <row r="261" spans="1:1" x14ac:dyDescent="0.25">
      <c r="A261" s="23" t="s">
        <v>123</v>
      </c>
    </row>
    <row r="262" spans="1:1" x14ac:dyDescent="0.25">
      <c r="A262" s="23" t="s">
        <v>124</v>
      </c>
    </row>
    <row r="263" spans="1:1" x14ac:dyDescent="0.25">
      <c r="A263" s="23" t="s">
        <v>125</v>
      </c>
    </row>
    <row r="264" spans="1:1" x14ac:dyDescent="0.25">
      <c r="A264" s="23" t="s">
        <v>126</v>
      </c>
    </row>
    <row r="265" spans="1:1" x14ac:dyDescent="0.25">
      <c r="A265" s="23" t="s">
        <v>127</v>
      </c>
    </row>
    <row r="266" spans="1:1" x14ac:dyDescent="0.25">
      <c r="A266" s="23" t="s">
        <v>128</v>
      </c>
    </row>
    <row r="267" spans="1:1" x14ac:dyDescent="0.25">
      <c r="A267" s="23" t="s">
        <v>129</v>
      </c>
    </row>
    <row r="268" spans="1:1" x14ac:dyDescent="0.25">
      <c r="A268" s="23" t="s">
        <v>130</v>
      </c>
    </row>
    <row r="269" spans="1:1" x14ac:dyDescent="0.25">
      <c r="A269" s="23" t="s">
        <v>131</v>
      </c>
    </row>
    <row r="270" spans="1:1" x14ac:dyDescent="0.25">
      <c r="A270" s="23" t="s">
        <v>132</v>
      </c>
    </row>
    <row r="271" spans="1:1" x14ac:dyDescent="0.25">
      <c r="A271" s="23" t="s">
        <v>133</v>
      </c>
    </row>
    <row r="272" spans="1:1" x14ac:dyDescent="0.25">
      <c r="A272" s="23" t="s">
        <v>134</v>
      </c>
    </row>
    <row r="273" spans="1:1" x14ac:dyDescent="0.25">
      <c r="A273" s="23" t="s">
        <v>135</v>
      </c>
    </row>
    <row r="274" spans="1:1" x14ac:dyDescent="0.25">
      <c r="A274" s="23" t="s">
        <v>136</v>
      </c>
    </row>
    <row r="275" spans="1:1" x14ac:dyDescent="0.25">
      <c r="A275" s="23" t="s">
        <v>137</v>
      </c>
    </row>
    <row r="276" spans="1:1" x14ac:dyDescent="0.25">
      <c r="A276" s="23" t="s">
        <v>138</v>
      </c>
    </row>
    <row r="277" spans="1:1" x14ac:dyDescent="0.25">
      <c r="A277" s="23" t="s">
        <v>139</v>
      </c>
    </row>
    <row r="278" spans="1:1" x14ac:dyDescent="0.25">
      <c r="A278" s="23" t="s">
        <v>140</v>
      </c>
    </row>
    <row r="279" spans="1:1" x14ac:dyDescent="0.25">
      <c r="A279" s="23" t="s">
        <v>141</v>
      </c>
    </row>
    <row r="280" spans="1:1" x14ac:dyDescent="0.25">
      <c r="A280" s="23" t="s">
        <v>142</v>
      </c>
    </row>
    <row r="281" spans="1:1" x14ac:dyDescent="0.25">
      <c r="A281" s="23" t="s">
        <v>143</v>
      </c>
    </row>
    <row r="282" spans="1:1" x14ac:dyDescent="0.25">
      <c r="A282" s="23" t="s">
        <v>144</v>
      </c>
    </row>
    <row r="283" spans="1:1" x14ac:dyDescent="0.25">
      <c r="A283" s="23" t="s">
        <v>145</v>
      </c>
    </row>
    <row r="284" spans="1:1" x14ac:dyDescent="0.25">
      <c r="A284" s="23" t="s">
        <v>146</v>
      </c>
    </row>
    <row r="285" spans="1:1" x14ac:dyDescent="0.25">
      <c r="A285" s="23" t="s">
        <v>147</v>
      </c>
    </row>
    <row r="286" spans="1:1" x14ac:dyDescent="0.25">
      <c r="A286" s="23" t="s">
        <v>148</v>
      </c>
    </row>
    <row r="287" spans="1:1" x14ac:dyDescent="0.25">
      <c r="A287" s="23" t="s">
        <v>149</v>
      </c>
    </row>
    <row r="288" spans="1:1" x14ac:dyDescent="0.25">
      <c r="A288" s="23" t="s">
        <v>150</v>
      </c>
    </row>
    <row r="289" spans="1:1" x14ac:dyDescent="0.25">
      <c r="A289" s="23" t="s">
        <v>151</v>
      </c>
    </row>
    <row r="290" spans="1:1" x14ac:dyDescent="0.25">
      <c r="A290" s="23" t="s">
        <v>152</v>
      </c>
    </row>
    <row r="291" spans="1:1" x14ac:dyDescent="0.25">
      <c r="A291" s="23" t="s">
        <v>153</v>
      </c>
    </row>
    <row r="292" spans="1:1" x14ac:dyDescent="0.25">
      <c r="A292" s="23" t="s">
        <v>154</v>
      </c>
    </row>
    <row r="293" spans="1:1" x14ac:dyDescent="0.25">
      <c r="A293" s="23" t="s">
        <v>155</v>
      </c>
    </row>
    <row r="294" spans="1:1" x14ac:dyDescent="0.25">
      <c r="A294" s="23" t="s">
        <v>156</v>
      </c>
    </row>
    <row r="295" spans="1:1" x14ac:dyDescent="0.25">
      <c r="A295" s="23" t="s">
        <v>157</v>
      </c>
    </row>
    <row r="296" spans="1:1" x14ac:dyDescent="0.25">
      <c r="A296" s="23" t="s">
        <v>158</v>
      </c>
    </row>
    <row r="297" spans="1:1" x14ac:dyDescent="0.25">
      <c r="A297" s="23" t="s">
        <v>159</v>
      </c>
    </row>
    <row r="298" spans="1:1" x14ac:dyDescent="0.25">
      <c r="A298" s="23" t="s">
        <v>160</v>
      </c>
    </row>
    <row r="299" spans="1:1" x14ac:dyDescent="0.25">
      <c r="A299" s="23" t="s">
        <v>161</v>
      </c>
    </row>
    <row r="300" spans="1:1" x14ac:dyDescent="0.25">
      <c r="A300" s="23" t="s">
        <v>162</v>
      </c>
    </row>
    <row r="301" spans="1:1" x14ac:dyDescent="0.25">
      <c r="A301" s="23" t="s">
        <v>163</v>
      </c>
    </row>
    <row r="302" spans="1:1" x14ac:dyDescent="0.25">
      <c r="A302" s="23" t="s">
        <v>164</v>
      </c>
    </row>
    <row r="303" spans="1:1" x14ac:dyDescent="0.25">
      <c r="A303" s="23" t="s">
        <v>165</v>
      </c>
    </row>
    <row r="304" spans="1:1" x14ac:dyDescent="0.25">
      <c r="A304" s="23" t="s">
        <v>166</v>
      </c>
    </row>
    <row r="305" spans="1:1" x14ac:dyDescent="0.25">
      <c r="A305" s="23" t="s">
        <v>167</v>
      </c>
    </row>
    <row r="306" spans="1:1" x14ac:dyDescent="0.25">
      <c r="A306" s="23" t="s">
        <v>168</v>
      </c>
    </row>
    <row r="307" spans="1:1" x14ac:dyDescent="0.25">
      <c r="A307" s="23" t="s">
        <v>169</v>
      </c>
    </row>
    <row r="308" spans="1:1" x14ac:dyDescent="0.25">
      <c r="A308" s="23" t="s">
        <v>170</v>
      </c>
    </row>
    <row r="309" spans="1:1" x14ac:dyDescent="0.25">
      <c r="A309" s="23" t="s">
        <v>171</v>
      </c>
    </row>
    <row r="310" spans="1:1" x14ac:dyDescent="0.25">
      <c r="A310" s="23" t="s">
        <v>172</v>
      </c>
    </row>
    <row r="311" spans="1:1" x14ac:dyDescent="0.25">
      <c r="A311" s="23" t="s">
        <v>173</v>
      </c>
    </row>
    <row r="312" spans="1:1" x14ac:dyDescent="0.25">
      <c r="A312" s="23" t="s">
        <v>174</v>
      </c>
    </row>
    <row r="313" spans="1:1" x14ac:dyDescent="0.25">
      <c r="A313" s="23" t="s">
        <v>175</v>
      </c>
    </row>
    <row r="314" spans="1:1" x14ac:dyDescent="0.25">
      <c r="A314" s="23" t="s">
        <v>176</v>
      </c>
    </row>
    <row r="315" spans="1:1" x14ac:dyDescent="0.25">
      <c r="A315" s="23" t="s">
        <v>177</v>
      </c>
    </row>
    <row r="316" spans="1:1" x14ac:dyDescent="0.25">
      <c r="A316" s="23" t="s">
        <v>178</v>
      </c>
    </row>
    <row r="317" spans="1:1" x14ac:dyDescent="0.25">
      <c r="A317" s="23" t="s">
        <v>179</v>
      </c>
    </row>
    <row r="318" spans="1:1" x14ac:dyDescent="0.25">
      <c r="A318" s="23" t="s">
        <v>180</v>
      </c>
    </row>
    <row r="319" spans="1:1" x14ac:dyDescent="0.25">
      <c r="A319" s="23" t="s">
        <v>181</v>
      </c>
    </row>
    <row r="320" spans="1:1" x14ac:dyDescent="0.25">
      <c r="A320" s="23" t="s">
        <v>182</v>
      </c>
    </row>
    <row r="321" spans="1:1" x14ac:dyDescent="0.25">
      <c r="A321" s="23" t="s">
        <v>183</v>
      </c>
    </row>
    <row r="322" spans="1:1" x14ac:dyDescent="0.25">
      <c r="A322" s="23" t="s">
        <v>184</v>
      </c>
    </row>
    <row r="323" spans="1:1" x14ac:dyDescent="0.25">
      <c r="A323" s="23" t="s">
        <v>185</v>
      </c>
    </row>
    <row r="324" spans="1:1" x14ac:dyDescent="0.25">
      <c r="A324" s="23" t="s">
        <v>186</v>
      </c>
    </row>
    <row r="325" spans="1:1" x14ac:dyDescent="0.25">
      <c r="A325" s="23" t="s">
        <v>187</v>
      </c>
    </row>
    <row r="326" spans="1:1" x14ac:dyDescent="0.25">
      <c r="A326" s="23" t="s">
        <v>45</v>
      </c>
    </row>
    <row r="327" spans="1:1" x14ac:dyDescent="0.25">
      <c r="A327" s="23" t="s">
        <v>188</v>
      </c>
    </row>
    <row r="328" spans="1:1" x14ac:dyDescent="0.25">
      <c r="A328" s="23" t="s">
        <v>189</v>
      </c>
    </row>
    <row r="329" spans="1:1" x14ac:dyDescent="0.25">
      <c r="A329" s="23" t="s">
        <v>190</v>
      </c>
    </row>
    <row r="330" spans="1:1" x14ac:dyDescent="0.25">
      <c r="A330" s="23" t="s">
        <v>191</v>
      </c>
    </row>
    <row r="331" spans="1:1" x14ac:dyDescent="0.25">
      <c r="A331" s="23" t="s">
        <v>192</v>
      </c>
    </row>
    <row r="332" spans="1:1" x14ac:dyDescent="0.25">
      <c r="A332" s="23" t="s">
        <v>193</v>
      </c>
    </row>
    <row r="333" spans="1:1" x14ac:dyDescent="0.25">
      <c r="A333" s="23" t="s">
        <v>194</v>
      </c>
    </row>
    <row r="334" spans="1:1" x14ac:dyDescent="0.25">
      <c r="A334" s="23" t="s">
        <v>195</v>
      </c>
    </row>
    <row r="335" spans="1:1" x14ac:dyDescent="0.25">
      <c r="A335" s="23" t="s">
        <v>196</v>
      </c>
    </row>
    <row r="336" spans="1:1" x14ac:dyDescent="0.25">
      <c r="A336" s="23" t="s">
        <v>197</v>
      </c>
    </row>
    <row r="337" spans="1:1" x14ac:dyDescent="0.25">
      <c r="A337" s="23" t="s">
        <v>198</v>
      </c>
    </row>
    <row r="338" spans="1:1" x14ac:dyDescent="0.25">
      <c r="A338" s="23" t="s">
        <v>199</v>
      </c>
    </row>
    <row r="339" spans="1:1" x14ac:dyDescent="0.25">
      <c r="A339" s="23" t="s">
        <v>200</v>
      </c>
    </row>
    <row r="340" spans="1:1" x14ac:dyDescent="0.25">
      <c r="A340" s="23" t="s">
        <v>201</v>
      </c>
    </row>
    <row r="341" spans="1:1" x14ac:dyDescent="0.25">
      <c r="A341" s="23" t="s">
        <v>202</v>
      </c>
    </row>
    <row r="342" spans="1:1" x14ac:dyDescent="0.25">
      <c r="A342" s="23" t="s">
        <v>203</v>
      </c>
    </row>
    <row r="343" spans="1:1" x14ac:dyDescent="0.25">
      <c r="A343" s="23" t="s">
        <v>204</v>
      </c>
    </row>
    <row r="344" spans="1:1" x14ac:dyDescent="0.25">
      <c r="A344" s="23" t="s">
        <v>205</v>
      </c>
    </row>
    <row r="345" spans="1:1" x14ac:dyDescent="0.25">
      <c r="A345" s="23" t="s">
        <v>206</v>
      </c>
    </row>
    <row r="346" spans="1:1" x14ac:dyDescent="0.25">
      <c r="A346" s="23" t="s">
        <v>207</v>
      </c>
    </row>
    <row r="347" spans="1:1" x14ac:dyDescent="0.25">
      <c r="A347" s="23" t="s">
        <v>208</v>
      </c>
    </row>
    <row r="348" spans="1:1" x14ac:dyDescent="0.25">
      <c r="A348" s="23" t="s">
        <v>209</v>
      </c>
    </row>
    <row r="349" spans="1:1" x14ac:dyDescent="0.25">
      <c r="A349" s="23" t="s">
        <v>210</v>
      </c>
    </row>
    <row r="350" spans="1:1" x14ac:dyDescent="0.25">
      <c r="A350" s="23" t="s">
        <v>211</v>
      </c>
    </row>
    <row r="351" spans="1:1" x14ac:dyDescent="0.25">
      <c r="A351" s="23" t="s">
        <v>212</v>
      </c>
    </row>
    <row r="352" spans="1:1" x14ac:dyDescent="0.25">
      <c r="A352" s="23" t="s">
        <v>213</v>
      </c>
    </row>
    <row r="353" spans="1:1" x14ac:dyDescent="0.25">
      <c r="A353" s="23" t="s">
        <v>214</v>
      </c>
    </row>
    <row r="354" spans="1:1" x14ac:dyDescent="0.25">
      <c r="A354" s="23" t="s">
        <v>215</v>
      </c>
    </row>
    <row r="356" spans="1:1" x14ac:dyDescent="0.25">
      <c r="A356" s="23" t="s">
        <v>208</v>
      </c>
    </row>
    <row r="357" spans="1:1" x14ac:dyDescent="0.25">
      <c r="A357" s="23" t="s">
        <v>206</v>
      </c>
    </row>
    <row r="358" spans="1:1" x14ac:dyDescent="0.25">
      <c r="A358" s="23" t="s">
        <v>149</v>
      </c>
    </row>
    <row r="359" spans="1:1" x14ac:dyDescent="0.25">
      <c r="A359" s="23" t="s">
        <v>148</v>
      </c>
    </row>
    <row r="360" spans="1:1" x14ac:dyDescent="0.25">
      <c r="A360" s="23" t="s">
        <v>124</v>
      </c>
    </row>
    <row r="361" spans="1:1" x14ac:dyDescent="0.25">
      <c r="A361" s="23" t="s">
        <v>122</v>
      </c>
    </row>
    <row r="362" spans="1:1" x14ac:dyDescent="0.25">
      <c r="A362" s="23" t="s">
        <v>178</v>
      </c>
    </row>
    <row r="363" spans="1:1" x14ac:dyDescent="0.25">
      <c r="A363" s="23" t="s">
        <v>176</v>
      </c>
    </row>
    <row r="365" spans="1:1" x14ac:dyDescent="0.25">
      <c r="A365" s="23" t="s">
        <v>214</v>
      </c>
    </row>
    <row r="366" spans="1:1" x14ac:dyDescent="0.25">
      <c r="A366" s="23" t="s">
        <v>213</v>
      </c>
    </row>
    <row r="367" spans="1:1" x14ac:dyDescent="0.25">
      <c r="A367" s="23" t="s">
        <v>153</v>
      </c>
    </row>
    <row r="368" spans="1:1" x14ac:dyDescent="0.25">
      <c r="A368" s="23" t="s">
        <v>152</v>
      </c>
    </row>
    <row r="369" spans="1:1" x14ac:dyDescent="0.25">
      <c r="A369" s="23" t="s">
        <v>131</v>
      </c>
    </row>
    <row r="370" spans="1:1" x14ac:dyDescent="0.25">
      <c r="A370" s="23" t="s">
        <v>129</v>
      </c>
    </row>
    <row r="371" spans="1:1" x14ac:dyDescent="0.25">
      <c r="A371" s="23" t="s">
        <v>182</v>
      </c>
    </row>
    <row r="372" spans="1:1" x14ac:dyDescent="0.25">
      <c r="A372" s="23" t="s">
        <v>181</v>
      </c>
    </row>
    <row r="374" spans="1:1" x14ac:dyDescent="0.25">
      <c r="A374" s="23" t="s">
        <v>193</v>
      </c>
    </row>
    <row r="375" spans="1:1" x14ac:dyDescent="0.25">
      <c r="A375" s="23" t="s">
        <v>192</v>
      </c>
    </row>
    <row r="376" spans="1:1" x14ac:dyDescent="0.25">
      <c r="A376" s="23" t="s">
        <v>138</v>
      </c>
    </row>
    <row r="377" spans="1:1" x14ac:dyDescent="0.25">
      <c r="A377" s="23" t="s">
        <v>136</v>
      </c>
    </row>
    <row r="378" spans="1:1" x14ac:dyDescent="0.25">
      <c r="A378" s="23" t="s">
        <v>111</v>
      </c>
    </row>
    <row r="379" spans="1:1" x14ac:dyDescent="0.25">
      <c r="A379" s="23" t="s">
        <v>110</v>
      </c>
    </row>
    <row r="380" spans="1:1" x14ac:dyDescent="0.25">
      <c r="A380" s="23" t="s">
        <v>164</v>
      </c>
    </row>
    <row r="381" spans="1:1" x14ac:dyDescent="0.25">
      <c r="A381" s="23" t="s">
        <v>163</v>
      </c>
    </row>
    <row r="383" spans="1:1" x14ac:dyDescent="0.25">
      <c r="A383" s="23" t="s">
        <v>190</v>
      </c>
    </row>
    <row r="384" spans="1:1" x14ac:dyDescent="0.25">
      <c r="A384" s="23" t="s">
        <v>188</v>
      </c>
    </row>
    <row r="385" spans="1:1" x14ac:dyDescent="0.25">
      <c r="A385" s="23" t="s">
        <v>135</v>
      </c>
    </row>
    <row r="386" spans="1:1" x14ac:dyDescent="0.25">
      <c r="A386" s="23" t="s">
        <v>133</v>
      </c>
    </row>
    <row r="387" spans="1:1" x14ac:dyDescent="0.25">
      <c r="A387" s="23" t="s">
        <v>277</v>
      </c>
    </row>
    <row r="388" spans="1:1" x14ac:dyDescent="0.25">
      <c r="A388" s="23" t="s">
        <v>107</v>
      </c>
    </row>
    <row r="389" spans="1:1" x14ac:dyDescent="0.25">
      <c r="A389" s="23" t="s">
        <v>162</v>
      </c>
    </row>
    <row r="390" spans="1:1" x14ac:dyDescent="0.25">
      <c r="A390" s="23" t="s">
        <v>160</v>
      </c>
    </row>
    <row r="392" spans="1:1" x14ac:dyDescent="0.25">
      <c r="A392" s="23" t="s">
        <v>198</v>
      </c>
    </row>
    <row r="393" spans="1:1" x14ac:dyDescent="0.25">
      <c r="A393" s="23" t="s">
        <v>196</v>
      </c>
    </row>
    <row r="394" spans="1:1" x14ac:dyDescent="0.25">
      <c r="A394" s="23" t="s">
        <v>141</v>
      </c>
    </row>
    <row r="395" spans="1:1" x14ac:dyDescent="0.25">
      <c r="A395" s="23" t="s">
        <v>140</v>
      </c>
    </row>
    <row r="396" spans="1:1" x14ac:dyDescent="0.25">
      <c r="A396" s="23" t="s">
        <v>112</v>
      </c>
    </row>
    <row r="397" spans="1:1" x14ac:dyDescent="0.25">
      <c r="A397" s="23" t="s">
        <v>114</v>
      </c>
    </row>
    <row r="398" spans="1:1" x14ac:dyDescent="0.25">
      <c r="A398" s="23" t="s">
        <v>169</v>
      </c>
    </row>
    <row r="399" spans="1:1" x14ac:dyDescent="0.25">
      <c r="A399" s="2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Pay Item List</vt:lpstr>
      <vt:lpstr>Summary!Print_Area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dsbruno</dc:creator>
  <cp:lastModifiedBy>Bazlamit, Subhi M</cp:lastModifiedBy>
  <cp:lastPrinted>2022-03-14T02:02:31Z</cp:lastPrinted>
  <dcterms:created xsi:type="dcterms:W3CDTF">2019-07-08T16:31:47Z</dcterms:created>
  <dcterms:modified xsi:type="dcterms:W3CDTF">2022-03-23T14:41:22Z</dcterms:modified>
</cp:coreProperties>
</file>